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win-bfc-21-61v\bfc_siege\20_MOBILITES\05_ORT\02_ORT_BFC\06_SITE_INTERNET\publications\2024\données_transports\"/>
    </mc:Choice>
  </mc:AlternateContent>
  <xr:revisionPtr revIDLastSave="0" documentId="8_{DE0AD392-D1CD-48D0-B7EC-2335C0151B7D}" xr6:coauthVersionLast="47" xr6:coauthVersionMax="47" xr10:uidLastSave="{00000000-0000-0000-0000-000000000000}"/>
  <bookViews>
    <workbookView xWindow="-25320" yWindow="-5715" windowWidth="25440" windowHeight="15390" tabRatio="786" xr2:uid="{00000000-000D-0000-FFFF-FFFF00000000}"/>
  </bookViews>
  <sheets>
    <sheet name="Sommaire" sheetId="1" r:id="rId1"/>
    <sheet name="E1.a1" sheetId="47" r:id="rId2"/>
    <sheet name="E1.a2" sheetId="48" r:id="rId3"/>
    <sheet name="E1.b" sheetId="49" r:id="rId4"/>
    <sheet name="E1.c1" sheetId="50" r:id="rId5"/>
    <sheet name="E1.c2" sheetId="51" r:id="rId6"/>
    <sheet name="E1.d" sheetId="52" r:id="rId7"/>
    <sheet name="E2.a" sheetId="55" r:id="rId8"/>
    <sheet name="E2.b1" sheetId="56" r:id="rId9"/>
    <sheet name="E2.b2" sheetId="57" r:id="rId10"/>
    <sheet name="E2.c" sheetId="58" r:id="rId11"/>
    <sheet name="E2.d" sheetId="59" r:id="rId12"/>
    <sheet name="E3.a" sheetId="60" r:id="rId13"/>
    <sheet name="E3.b" sheetId="61" r:id="rId14"/>
    <sheet name="E3.c1" sheetId="62" r:id="rId15"/>
    <sheet name="E3.c2" sheetId="63" r:id="rId16"/>
    <sheet name="E4.a" sheetId="17" r:id="rId17"/>
    <sheet name="E4.b" sheetId="18" r:id="rId18"/>
    <sheet name="E4.c" sheetId="20" r:id="rId19"/>
    <sheet name="E4.d" sheetId="21" r:id="rId20"/>
    <sheet name="E4.e" sheetId="22" r:id="rId21"/>
    <sheet name="E5.a" sheetId="23" r:id="rId22"/>
    <sheet name="E5.b" sheetId="65" r:id="rId23"/>
    <sheet name="E5.c" sheetId="24" r:id="rId24"/>
    <sheet name="E5.d" sheetId="66" r:id="rId25"/>
    <sheet name="E5.e" sheetId="68" r:id="rId26"/>
    <sheet name="E6.a" sheetId="28" r:id="rId27"/>
    <sheet name="E6.b" sheetId="29" r:id="rId28"/>
    <sheet name="E6.c" sheetId="30" r:id="rId29"/>
    <sheet name="E6.d" sheetId="31" r:id="rId30"/>
    <sheet name="E7.a" sheetId="32" r:id="rId31"/>
    <sheet name="E7.b" sheetId="33" r:id="rId32"/>
    <sheet name="E7.c" sheetId="34" r:id="rId33"/>
    <sheet name="E8" sheetId="35" r:id="rId34"/>
    <sheet name="E9.a" sheetId="71" r:id="rId35"/>
    <sheet name="E9.b" sheetId="70" r:id="rId36"/>
    <sheet name="E9.c" sheetId="72" r:id="rId37"/>
    <sheet name="E9.d" sheetId="39" r:id="rId38"/>
    <sheet name="E9.e" sheetId="40" r:id="rId39"/>
  </sheets>
  <definedNames>
    <definedName name="_xlnm.Print_Area" localSheetId="1">'E1.a1'!$A$1:$AF$43</definedName>
    <definedName name="_xlnm.Print_Area" localSheetId="6">'E1.d'!$A$1:$I$10</definedName>
    <definedName name="_xlnm.Print_Area" localSheetId="7">'E2.a'!$A$1:$AH$22</definedName>
    <definedName name="_xlnm.Print_Area" localSheetId="12">'E3.a'!$A$1:$AJ$19</definedName>
    <definedName name="_xlnm.Print_Area" localSheetId="16">'E4.a'!$A$1:$AT$12</definedName>
    <definedName name="_xlnm.Print_Area" localSheetId="0">Sommaire!$A$4:$A$30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8" i="59" l="1"/>
  <c r="L19" i="57"/>
  <c r="W25" i="56"/>
  <c r="AT17" i="55"/>
  <c r="AS17" i="55"/>
  <c r="AR17" i="55"/>
  <c r="AQ17" i="55"/>
  <c r="AP17" i="55"/>
  <c r="AO17" i="55"/>
  <c r="AN17" i="55"/>
  <c r="AM17" i="55"/>
  <c r="AL17" i="55"/>
  <c r="AU16" i="55"/>
  <c r="AT16" i="55"/>
  <c r="AS16" i="55"/>
  <c r="AR16" i="55"/>
  <c r="AQ16" i="55"/>
  <c r="AP16" i="55"/>
  <c r="AO16" i="55"/>
  <c r="AN16" i="55"/>
  <c r="AM16" i="55"/>
  <c r="AL16" i="55"/>
  <c r="AU11" i="55"/>
  <c r="AT11" i="55"/>
  <c r="AS11" i="55"/>
  <c r="AU6" i="55"/>
  <c r="AU17" i="55" s="1"/>
  <c r="AU5" i="55"/>
  <c r="AU15" i="55" s="1"/>
  <c r="AU14" i="55" s="1"/>
  <c r="AT5" i="55"/>
  <c r="AT4" i="55" s="1"/>
  <c r="AS5" i="55"/>
  <c r="AS4" i="55" s="1"/>
  <c r="AR5" i="55"/>
  <c r="AR15" i="55" s="1"/>
  <c r="AR14" i="55" s="1"/>
  <c r="AQ5" i="55"/>
  <c r="AQ15" i="55" s="1"/>
  <c r="AQ14" i="55" s="1"/>
  <c r="AP5" i="55"/>
  <c r="AP15" i="55" s="1"/>
  <c r="AP14" i="55" s="1"/>
  <c r="AO5" i="55"/>
  <c r="AO4" i="55" s="1"/>
  <c r="AN5" i="55"/>
  <c r="AN4" i="55" s="1"/>
  <c r="AM5" i="55"/>
  <c r="AM4" i="55" s="1"/>
  <c r="AL5" i="55"/>
  <c r="AL15" i="55" s="1"/>
  <c r="AL14" i="55" s="1"/>
  <c r="AQ4" i="55"/>
  <c r="AP4" i="55"/>
  <c r="AL4" i="55"/>
  <c r="AR4" i="55" l="1"/>
  <c r="AU4" i="55"/>
  <c r="AT15" i="55"/>
  <c r="AT14" i="55" s="1"/>
  <c r="AM15" i="55"/>
  <c r="AM14" i="55" s="1"/>
  <c r="AN15" i="55"/>
  <c r="AN14" i="55" s="1"/>
  <c r="AS15" i="55"/>
  <c r="AS14" i="55" s="1"/>
  <c r="AO15" i="55"/>
  <c r="AO14" i="55" s="1"/>
  <c r="V22" i="48" l="1"/>
  <c r="U22" i="48"/>
  <c r="T22" i="48"/>
  <c r="S22" i="48"/>
  <c r="R22" i="48"/>
  <c r="Q22" i="48"/>
  <c r="P22" i="48"/>
  <c r="O22" i="48"/>
  <c r="N22" i="48"/>
  <c r="M22" i="48"/>
  <c r="L22" i="48"/>
  <c r="K22" i="48"/>
  <c r="J22" i="48"/>
  <c r="I22" i="48"/>
  <c r="H22" i="48"/>
  <c r="G22" i="48"/>
  <c r="F22" i="48"/>
  <c r="E22" i="48"/>
  <c r="D22" i="48"/>
  <c r="C22" i="48"/>
  <c r="B22" i="48"/>
  <c r="AD15" i="48"/>
  <c r="AC15" i="48"/>
  <c r="AB15" i="48"/>
  <c r="AA15" i="48"/>
  <c r="Z15" i="48"/>
  <c r="Y15" i="48"/>
  <c r="X15" i="48"/>
  <c r="W15" i="48"/>
  <c r="V15" i="48"/>
  <c r="U15" i="48"/>
  <c r="T15" i="48"/>
  <c r="S15" i="48"/>
  <c r="R15" i="48"/>
  <c r="Q15" i="48"/>
  <c r="P15" i="48"/>
  <c r="O15" i="48"/>
  <c r="N15" i="48"/>
  <c r="M15" i="48"/>
  <c r="L15" i="48"/>
  <c r="K15" i="48"/>
  <c r="J15" i="48"/>
  <c r="I15" i="48"/>
  <c r="H15" i="48"/>
  <c r="G15" i="48"/>
  <c r="F15" i="48"/>
  <c r="E15" i="48"/>
  <c r="D15" i="48"/>
  <c r="C15" i="48"/>
  <c r="B15" i="48"/>
  <c r="AD8" i="48"/>
  <c r="AC8" i="48"/>
  <c r="AB8" i="48"/>
  <c r="AA8" i="48"/>
  <c r="Z8" i="48"/>
  <c r="Y8" i="48"/>
  <c r="X8" i="48"/>
  <c r="W8" i="48"/>
  <c r="V8" i="48"/>
  <c r="U8" i="48"/>
  <c r="T8" i="48"/>
  <c r="S8" i="48"/>
  <c r="R8" i="48"/>
  <c r="Q8" i="48"/>
  <c r="P8" i="48"/>
  <c r="O8" i="48"/>
  <c r="N8" i="48"/>
  <c r="M8" i="48"/>
  <c r="L8" i="48"/>
  <c r="K8" i="48"/>
  <c r="J8" i="48"/>
  <c r="I8" i="48"/>
  <c r="H8" i="48"/>
  <c r="G8" i="48"/>
  <c r="F8" i="48"/>
  <c r="E8" i="48"/>
  <c r="D8" i="48"/>
  <c r="C8" i="48"/>
  <c r="B8" i="48"/>
  <c r="AT37" i="47"/>
  <c r="AS37" i="47"/>
  <c r="AR37" i="47"/>
  <c r="AQ37" i="47"/>
  <c r="AP37" i="47"/>
  <c r="AO37" i="47"/>
  <c r="AN37" i="47"/>
  <c r="AM37" i="47"/>
  <c r="AL37" i="47"/>
  <c r="AU36" i="47"/>
  <c r="AT36" i="47"/>
  <c r="AS36" i="47"/>
  <c r="AR36" i="47"/>
  <c r="AQ36" i="47"/>
  <c r="AP36" i="47"/>
  <c r="AO36" i="47"/>
  <c r="AN36" i="47"/>
  <c r="AM36" i="47"/>
  <c r="AL36" i="47"/>
  <c r="AB35" i="47"/>
  <c r="AA35" i="47"/>
  <c r="Z35" i="47"/>
  <c r="Y35" i="47"/>
  <c r="X35" i="47"/>
  <c r="W35" i="47"/>
  <c r="V35" i="47"/>
  <c r="U35" i="47"/>
  <c r="T35" i="47"/>
  <c r="S35" i="47"/>
  <c r="R35" i="47"/>
  <c r="Q35" i="47"/>
  <c r="P35" i="47"/>
  <c r="O35" i="47"/>
  <c r="N35" i="47"/>
  <c r="M35" i="47"/>
  <c r="L35" i="47"/>
  <c r="K35" i="47"/>
  <c r="J35" i="47"/>
  <c r="I35" i="47"/>
  <c r="H35" i="47"/>
  <c r="G35" i="47"/>
  <c r="F35" i="47"/>
  <c r="E35" i="47"/>
  <c r="D35" i="47"/>
  <c r="C35" i="47"/>
  <c r="B35" i="47"/>
  <c r="AE10" i="47"/>
  <c r="AD10" i="47"/>
  <c r="AU6" i="47"/>
  <c r="AU37" i="47" s="1"/>
  <c r="AS8" i="35" l="1"/>
  <c r="AS73" i="35" s="1"/>
  <c r="AS7" i="35"/>
  <c r="AS72" i="35" s="1"/>
  <c r="AR8" i="35" l="1"/>
  <c r="AR7" i="35"/>
  <c r="AQ8" i="35" l="1"/>
  <c r="AQ7" i="35"/>
  <c r="C7" i="34"/>
  <c r="C13" i="34" s="1"/>
</calcChain>
</file>

<file path=xl/sharedStrings.xml><?xml version="1.0" encoding="utf-8"?>
<sst xmlns="http://schemas.openxmlformats.org/spreadsheetml/2006/main" count="2157" uniqueCount="694">
  <si>
    <t>E - Transport de marchandises</t>
  </si>
  <si>
    <t>E1.a1 Les transports intérieurs terrestres de marchandises en tonnes-kilomètres</t>
  </si>
  <si>
    <t>E1.a2 Les transports intérieurs terrestres de marchandises en tonnes</t>
  </si>
  <si>
    <t>E1.c1 Les transports intérieurs terrestres de marchandises selon la nature de marchandises</t>
  </si>
  <si>
    <t>E1.c2 Les transports intérieurs terrestres de marchandises dangereuses</t>
  </si>
  <si>
    <t>E1.d Transport terrestre de conteneurs</t>
  </si>
  <si>
    <t>E2.a Les transports routiers intérieurs terrestres de marchandises</t>
  </si>
  <si>
    <t>E2.b1 Le transport intérieur routier des véhicules de plus de 3,5 tonnes (national et international) sous pavillon français par type de marchandises en milliards de tonnes-kilomètres</t>
  </si>
  <si>
    <t>E2.b2 Le transport intérieur routier des véhicules de plus de 3,5 tonnes (national et international) sous pavillon français, marchandises dangereuses en milliards de tonnes-kilomètres</t>
  </si>
  <si>
    <t>E2.c Activité de transport intérieur du pavillon français selon le secteur d'activité</t>
  </si>
  <si>
    <t>E3.a Transport ferroviaire de marchandises par type de transport</t>
  </si>
  <si>
    <t>E3.b Transport ferroviaire de marchandises par type de conditionnement</t>
  </si>
  <si>
    <t>E3.c2 Transport intérieur ferroviaire de marchandises, marchandises dangereuses tous opérateurs</t>
  </si>
  <si>
    <t xml:space="preserve">E4.c Transport fluvial pour les principaux bassins fluviaux </t>
  </si>
  <si>
    <t>E4.d Transport fluvial de marchandises effectué sur le réseau français</t>
  </si>
  <si>
    <t>E4.e Transport fluvial international de marchandises</t>
  </si>
  <si>
    <t xml:space="preserve">E5.a Répartition par produit des marchandises traitées dans l'ensemble des ports français </t>
  </si>
  <si>
    <t>E5.c1 Activités des ports français</t>
  </si>
  <si>
    <t>E5.c2 Conteneurs des ports français</t>
  </si>
  <si>
    <t>E5.e Le fret trans-Manche passant par la France</t>
  </si>
  <si>
    <t>E6.a Trafic aérien de relations (fret)</t>
  </si>
  <si>
    <t>E6.b Trafic aérien de relations (poste)</t>
  </si>
  <si>
    <t>E6.c Trafic aérien de fret sur les aérodromes français</t>
  </si>
  <si>
    <t xml:space="preserve">E6.d Trafic aérien de poste sur les aérodromes français </t>
  </si>
  <si>
    <t>E7.a Les entrepôts et plates-formes logistiques de 5 000 m² ou plus, par région métropolitaine</t>
  </si>
  <si>
    <t>E7.b Répartition des entrepôts et plates-formes logistiques de 5 000 m² ou plus, par tranche de surface</t>
  </si>
  <si>
    <t>E7.c Les entrepôts et les plates-formes logistiques de 5 000 m² ou plus, par secteur d'activité de l'entreprise exploitante</t>
  </si>
  <si>
    <t xml:space="preserve">E8 Principaux oléoducs en exploitation </t>
  </si>
  <si>
    <t>E9.a Transport de marchandises par route dans l'Union européenne</t>
  </si>
  <si>
    <t>E9.b Transport de marchandises par chemin de fer dans l'Union européenne</t>
  </si>
  <si>
    <t>E9.c Transport de marchandises par voie fluviale dans l'Union européenne</t>
  </si>
  <si>
    <t>en milliards de tonnes-kilomètres</t>
  </si>
  <si>
    <t>Transport ferroviaire (1)</t>
  </si>
  <si>
    <t xml:space="preserve">   National</t>
  </si>
  <si>
    <t xml:space="preserve">   International - échange</t>
  </si>
  <si>
    <t>Entrées</t>
  </si>
  <si>
    <t>Sorties</t>
  </si>
  <si>
    <t xml:space="preserve">   Transit</t>
  </si>
  <si>
    <t>Pavillon français (2)</t>
  </si>
  <si>
    <t>National (PTAC&gt;3,5t)</t>
  </si>
  <si>
    <t>Compte propre</t>
  </si>
  <si>
    <t>Compte d'autrui</t>
  </si>
  <si>
    <t>International (PTAC&gt;3,5t) et transit</t>
  </si>
  <si>
    <t>nd</t>
  </si>
  <si>
    <t>VUL (PTAC&lt;=3,5t)</t>
  </si>
  <si>
    <t>Pavillon étranger (3)</t>
  </si>
  <si>
    <t>Cabotage</t>
  </si>
  <si>
    <t>Transport fluvial (4)</t>
  </si>
  <si>
    <t>dont transporteurs français</t>
  </si>
  <si>
    <t>Oléoducs (5)</t>
  </si>
  <si>
    <t xml:space="preserve">   Produits finis</t>
  </si>
  <si>
    <t xml:space="preserve">   Produits bruts</t>
  </si>
  <si>
    <t>ENSEMBLE DES TRANSPORTS TERRESTRES yc Oléoducs</t>
  </si>
  <si>
    <t>ENSEMBLE DES TRANSPORTS TERRESTRES hors Oléoducs</t>
  </si>
  <si>
    <t>National (hors oléoducs)</t>
  </si>
  <si>
    <t>International et transit</t>
  </si>
  <si>
    <t>Sources : (1) SDES, collecte réglementaire auprès des opérateurs ferroviaires ; (2) SDES, enquête TRM ; (3) Eurostat, TRM-EU ; (4) VNF ; SDES ; (5) DGEC (estimation SDES pour 2021)</t>
  </si>
  <si>
    <t>(1) Les données totales de 2006 à 2014 sont marginalement sous-estimées, suite à l'absence de données d'un acteur international du transport combiné sur cette période. Ainsi, les évolutions sur la partie International du trafic entre 2014 et 2015 sont surestimées à la hausse.</t>
  </si>
  <si>
    <t>(2) Camions de plus de 3,5 tonnes de PTAC et tracteurs routiers de 5 tonnes de PTRA ou plus.</t>
  </si>
  <si>
    <t>(*) Une nouvelle méthodologie entrainant une rupture de série a été mise en place en 2020. Les données ont été recalculées à partir du 1er trimestre 2014 avec cette nouvelle méthodologie. La publication des données 2021 s’accompagne d’une révision de cette série, en raison de la poursuite des améliorations apportées à l’enquête. (voir fiche E2)</t>
  </si>
  <si>
    <t xml:space="preserve">En vue d'une meilleure comparabilité des différents modes de transports, il a semblé intéressant de rajouter la part du transport fluvial réalisée par les seuls transporteurs français. </t>
  </si>
  <si>
    <t xml:space="preserve">En effet, si les données sur le transport routier ne concernent que les véhicules français, les statistiques fluviales s'attachent plus à la notion de "réseau français" qu'au concept de nationalité du transporteur. </t>
  </si>
  <si>
    <t xml:space="preserve">en millions de tonnes </t>
  </si>
  <si>
    <t xml:space="preserve">Total </t>
  </si>
  <si>
    <t>Transport routier par le pavillon français (2)(*)</t>
  </si>
  <si>
    <t>Transport fluvial (3)</t>
  </si>
  <si>
    <t>Importations</t>
  </si>
  <si>
    <t>Exportations</t>
  </si>
  <si>
    <t>Transit</t>
  </si>
  <si>
    <t>Oléoducs (4)</t>
  </si>
  <si>
    <t>Champ : France métropolitaine.</t>
  </si>
  <si>
    <t>Sources : (1) SDES, collecte réglementaire auprès des opérateurs ferroviaires ; (2) SDES, enquête TRM ; (3) VNF ; SDES ; (4) DGEC (estimation SDES pour 2021)</t>
  </si>
  <si>
    <t xml:space="preserve">(4) Entrées + sorties. </t>
  </si>
  <si>
    <t xml:space="preserve"> % des tonnes-kilomètres</t>
  </si>
  <si>
    <t>Transport ferroviaire</t>
  </si>
  <si>
    <t>Transport fluvial</t>
  </si>
  <si>
    <t>Oléoducs</t>
  </si>
  <si>
    <t>Sources : SDES, collecte réglementaire auprès des opérateurs ferroviaires ; SDES, enquête TRM ; Eurostat, TRM-EU ; VNF ; DGEC</t>
  </si>
  <si>
    <t xml:space="preserve">Champ : pour l'ensemble des modes, il s'agit des tonnes-kilomètres réalisées sur le territoire français (transport intérieur). </t>
  </si>
  <si>
    <t>(1) Camions de plus de 3,5 tonnes de PTAC et tracteurs routiers de 5 tonnes de PTRA ou plus.</t>
  </si>
  <si>
    <t>Sources : SDES, collecte réglementaire auprès des opérateurs ferroviaires ; SDES, enquête TRM ; Eurostat, TRM-EU ; VNF</t>
  </si>
  <si>
    <t>estimations provisoires</t>
  </si>
  <si>
    <t xml:space="preserve">N° des chapitres de la NST </t>
  </si>
  <si>
    <t>[09-10]</t>
  </si>
  <si>
    <t>Matériaux de construction</t>
  </si>
  <si>
    <t>[05-11-12-13-16-18-19]</t>
  </si>
  <si>
    <t>Produits manufacturés, machines et matériel de transport</t>
  </si>
  <si>
    <t>[01-04]</t>
  </si>
  <si>
    <t>Produits agricoles et agroalimentaires</t>
  </si>
  <si>
    <t>[02-03-06-07-08-14-15-17-20]</t>
  </si>
  <si>
    <t>Autres</t>
  </si>
  <si>
    <t>Sources : [1] SDES, collecte réglementaire auprès des opérateurs ferroviaires ; [2] SDES, enquête TRM ; [3] VNF ; SDES</t>
  </si>
  <si>
    <t xml:space="preserve">(2) La mesure du transport ne porte que sur le seul réseau français (transport national, partie française du transport international). </t>
  </si>
  <si>
    <t>Transport routier sous pavillon français (1)(2)(*)</t>
  </si>
  <si>
    <t>Total</t>
  </si>
  <si>
    <t>milliards de tonnes-kilomètres</t>
  </si>
  <si>
    <t>Ensemble</t>
  </si>
  <si>
    <t>Sources : DGITM, SDES</t>
  </si>
  <si>
    <t>E2.a Les transports routiers intérieurs terrestres de marchandises (1)</t>
  </si>
  <si>
    <t>Total national</t>
  </si>
  <si>
    <t>Pavillon étranger</t>
  </si>
  <si>
    <t>(**)</t>
  </si>
  <si>
    <t>Transit (pavillon étranger) et international</t>
  </si>
  <si>
    <t xml:space="preserve"> (***)</t>
  </si>
  <si>
    <t>Transport routier total</t>
  </si>
  <si>
    <t>NATIONAL</t>
  </si>
  <si>
    <t>INTERNATIONAL</t>
  </si>
  <si>
    <t>PL français</t>
  </si>
  <si>
    <t>Sources : SDES, enquête TRM ; Eurostat, TRM-EU</t>
  </si>
  <si>
    <t xml:space="preserve">(2) Transport intérieur de véhicules immatriculés en France, de plus de 3,5 tonnes de PTAC et de moins de 15 ans (au moins 3 tonnes de charge utile jusqu'en 2000, Séries plusieurs fois rétropolées pour tenir compte des modifications, du champ de l'enquête TRM) et "National (PTAC&lt;=3,5 tonnes)", estimée à partir du Bilan de la circulation. </t>
  </si>
  <si>
    <t>*** Estimations à partir du TRM européen d'Eurostat</t>
  </si>
  <si>
    <t>définitions</t>
  </si>
  <si>
    <t>Transport routier = Pavillon français  + Pavillon étranger</t>
  </si>
  <si>
    <t>Pavillon français = National (PTAC&gt;3,5t) + International (PTAC&gt;3,5t) + VUL (PTAC&lt;=3,5t) + Transit</t>
  </si>
  <si>
    <t>National (PTAC&gt;3,5t) = Compte propre + Compte d'autrui</t>
  </si>
  <si>
    <t>Pavillon étranger hors VUL étranger = transit (pavillon étranger) + International + Cabotage</t>
  </si>
  <si>
    <t>En division de NST 2007</t>
  </si>
  <si>
    <t>1</t>
  </si>
  <si>
    <t>Produits de l'agriculture, de la chasse, de la forêt et de la pêche</t>
  </si>
  <si>
    <t>2</t>
  </si>
  <si>
    <t>Houille et lignite ; pétrole brut et gaz naturel</t>
  </si>
  <si>
    <t>3</t>
  </si>
  <si>
    <t>Minerais, tourbe et autres produits d'extraction</t>
  </si>
  <si>
    <t>4</t>
  </si>
  <si>
    <t>Produits alimentaires, boissons et tabac</t>
  </si>
  <si>
    <t>5</t>
  </si>
  <si>
    <t>Textiles, cuir et produits dérivés</t>
  </si>
  <si>
    <t>6</t>
  </si>
  <si>
    <t>Bois, pâte à papier, papier et produits de l'édition</t>
  </si>
  <si>
    <t>7</t>
  </si>
  <si>
    <t>Coke et produits pétroliers raffinés</t>
  </si>
  <si>
    <t>8</t>
  </si>
  <si>
    <t>Produits chimiques, caoutchouc, plastique et combustible nucléaire</t>
  </si>
  <si>
    <t>9</t>
  </si>
  <si>
    <t>Autres produits minéraux non métalliques</t>
  </si>
  <si>
    <t>10</t>
  </si>
  <si>
    <t>Métaux de base, produits métalliques</t>
  </si>
  <si>
    <t>11</t>
  </si>
  <si>
    <t>Machines et matériel n.c.a., produits des TIC et instruments de précision</t>
  </si>
  <si>
    <t>12</t>
  </si>
  <si>
    <t>Matériel de transport</t>
  </si>
  <si>
    <t>13</t>
  </si>
  <si>
    <t>Meubles ; autres produits manufacturés n.c.a.</t>
  </si>
  <si>
    <t>14</t>
  </si>
  <si>
    <t>Matières premières secondaires; déchets</t>
  </si>
  <si>
    <t>15</t>
  </si>
  <si>
    <t>Courrier, colis</t>
  </si>
  <si>
    <t>16</t>
  </si>
  <si>
    <t>Équipement pour le tranport de marchandises</t>
  </si>
  <si>
    <t>17</t>
  </si>
  <si>
    <t>Déménagements; biens non marchands; véhicules en réparation</t>
  </si>
  <si>
    <t>18</t>
  </si>
  <si>
    <t>Marchandises groupées</t>
  </si>
  <si>
    <t>19</t>
  </si>
  <si>
    <t>Marchandises non identifiables</t>
  </si>
  <si>
    <t>20</t>
  </si>
  <si>
    <t>Autres marchandises n.c.a.</t>
  </si>
  <si>
    <t>TOTAL</t>
  </si>
  <si>
    <t>Sources : SDES, enquête TRM</t>
  </si>
  <si>
    <t>Par classe de marchandises dangereuses</t>
  </si>
  <si>
    <t>Matieres et objets explosibles</t>
  </si>
  <si>
    <t>Gaz comprimes, liquefies ou dissous sous pression</t>
  </si>
  <si>
    <t>Matieres liquides inflammables</t>
  </si>
  <si>
    <t>Matieres solides inflammables</t>
  </si>
  <si>
    <t>Matieres sujettes a l'inflammation spontanee</t>
  </si>
  <si>
    <t>Matieres qui au contact de l'eau degagent des gaz inflammables</t>
  </si>
  <si>
    <t>Matieres comburantes</t>
  </si>
  <si>
    <t>Peroxydes organiques</t>
  </si>
  <si>
    <t>Matieres toxiques</t>
  </si>
  <si>
    <t>Matieres infectieuses</t>
  </si>
  <si>
    <t>Matieres radioactives</t>
  </si>
  <si>
    <t>Matieres corrosives</t>
  </si>
  <si>
    <t>Autres et objets dangereux divers</t>
  </si>
  <si>
    <t>Matieres dangereuses de plusieurs classes</t>
  </si>
  <si>
    <t xml:space="preserve"> en milliards de tonnes-kilomètres </t>
  </si>
  <si>
    <t>Transports</t>
  </si>
  <si>
    <t>Transports routiers de fret de proximité</t>
  </si>
  <si>
    <t>Transports routiers de fret interurbain</t>
  </si>
  <si>
    <t>Hors transports</t>
  </si>
  <si>
    <t>Location et location bail de camions</t>
  </si>
  <si>
    <t>Commerce</t>
  </si>
  <si>
    <t>Source : SDES - enquête TRM</t>
  </si>
  <si>
    <t>Transport national et partie française des trajets internationaux</t>
  </si>
  <si>
    <t xml:space="preserve">Moins de 50 km  </t>
  </si>
  <si>
    <t xml:space="preserve">De 50 à 149,9 km  </t>
  </si>
  <si>
    <t xml:space="preserve">150 km et plus  </t>
  </si>
  <si>
    <t xml:space="preserve">(1) L'enquête a subi une modification importante en 1996 qui a porté sur deux points : </t>
  </si>
  <si>
    <t xml:space="preserve">nd : Donnée non disponible </t>
  </si>
  <si>
    <t xml:space="preserve">Sources: SDES, enquête TRM </t>
  </si>
  <si>
    <t>en millions de tonnes-kilomètres</t>
  </si>
  <si>
    <t>National</t>
  </si>
  <si>
    <t>International entrant</t>
  </si>
  <si>
    <t>International sortant</t>
  </si>
  <si>
    <t>en milliers de tonnes</t>
  </si>
  <si>
    <t>Source : données SNCF jusqu'en 2005 inclus ; SDES -  Enquête puis Collecte réglementaire auprès de l'ensemble des opérateurs ferroviaires depuis 2006</t>
  </si>
  <si>
    <t>Les données totales de 2006 à 2014 sont marginalement sous-estimées, suite à l'absence de données d'un acteur international du transport combiné sur cette période. Ainsi, les évolutions sur la partie International du trafic entre 2014 et 2015 sont surestimées à la hausse.</t>
  </si>
  <si>
    <t>(1) Les données peuvent marginalement contenir des mouvements non commerciaux avant 2016.</t>
  </si>
  <si>
    <t>Conventionnel (1)</t>
  </si>
  <si>
    <t>Combiné (2)</t>
  </si>
  <si>
    <t>conteneurs et caisses mobiles</t>
  </si>
  <si>
    <t>non identifié</t>
  </si>
  <si>
    <t>Équipement pour le transport de fret</t>
  </si>
  <si>
    <t>Autres marchandises</t>
  </si>
  <si>
    <t>Source : SDES -  Collecte réglementaire auprès de l'ensemble des opérateurs ferroviaires</t>
  </si>
  <si>
    <t>Par classe de marchandises dangereuses, tous opérateurs</t>
  </si>
  <si>
    <t>Gaz comprimés, liquéfiés ou dissous sous pression</t>
  </si>
  <si>
    <t>Matières liquides inflammables</t>
  </si>
  <si>
    <t>5.1</t>
  </si>
  <si>
    <t>Matières comburantes</t>
  </si>
  <si>
    <t>6.1</t>
  </si>
  <si>
    <t>Matières toxiques</t>
  </si>
  <si>
    <t>6.2</t>
  </si>
  <si>
    <t>Matières infectieuses</t>
  </si>
  <si>
    <t>Matières corrosives</t>
  </si>
  <si>
    <t>Matières et objets dangereux divers</t>
  </si>
  <si>
    <t>Autres (1)</t>
  </si>
  <si>
    <t>(1) Autres contient :</t>
  </si>
  <si>
    <t>1 - Matières et objets explosibles</t>
  </si>
  <si>
    <t>4.1 - Matières solides inflammables</t>
  </si>
  <si>
    <t>4.2 - Matières sujettes à l'inflammation spontanée</t>
  </si>
  <si>
    <t>4.3 - Matières qui, au contact de l'eau, dégagent des gaz inflammables</t>
  </si>
  <si>
    <t>5.2 - Peroxydes organiques</t>
  </si>
  <si>
    <t>7 - Matières radioactives</t>
  </si>
  <si>
    <t>International</t>
  </si>
  <si>
    <t>E4.c Transport fluvial pour les principaux bassins fluviaux (*)</t>
  </si>
  <si>
    <t>REGIONS DE VOIES NAVIGABLES</t>
  </si>
  <si>
    <t>Nord Pas de Calais</t>
  </si>
  <si>
    <t>Nord et Est de Paris</t>
  </si>
  <si>
    <t>Seine</t>
  </si>
  <si>
    <t>Est</t>
  </si>
  <si>
    <t>Rhin</t>
  </si>
  <si>
    <t>Voies navigables du Centre</t>
  </si>
  <si>
    <t>Rhône et Basse Saône</t>
  </si>
  <si>
    <t>Voies navigables du Sud Ouest</t>
  </si>
  <si>
    <t>Voies navigables de l'Ouest</t>
  </si>
  <si>
    <t>(*) y compris sur le Rhin et la Moselle, hors transit rhénan</t>
  </si>
  <si>
    <t xml:space="preserve">1991 (2) </t>
  </si>
  <si>
    <t xml:space="preserve">Transport national </t>
  </si>
  <si>
    <t xml:space="preserve">Total national </t>
  </si>
  <si>
    <t xml:space="preserve">part du pavillon français (%)  </t>
  </si>
  <si>
    <t xml:space="preserve">Transport international (partie effectuée sur le réseau français seulement) </t>
  </si>
  <si>
    <t xml:space="preserve">Importations  </t>
  </si>
  <si>
    <t xml:space="preserve">Exportations  </t>
  </si>
  <si>
    <t xml:space="preserve">Total international  </t>
  </si>
  <si>
    <t xml:space="preserve">Total général </t>
  </si>
  <si>
    <t xml:space="preserve">Transport international </t>
  </si>
  <si>
    <t xml:space="preserve">Total général  </t>
  </si>
  <si>
    <t xml:space="preserve">(1) Les données indiquées ne concernent que le trafic effectué sur le réseau français par des bateaux fluviaux, français et étrangers, à l'exclusion des bateaux de mer. </t>
  </si>
  <si>
    <t xml:space="preserve">EXPORTATIONS </t>
  </si>
  <si>
    <t xml:space="preserve">Allemagne  </t>
  </si>
  <si>
    <t xml:space="preserve">Belgique  </t>
  </si>
  <si>
    <t xml:space="preserve">Luxembourg  </t>
  </si>
  <si>
    <t xml:space="preserve">Pays-Bas  </t>
  </si>
  <si>
    <t xml:space="preserve">Suisse  </t>
  </si>
  <si>
    <t xml:space="preserve">Autres pays </t>
  </si>
  <si>
    <t xml:space="preserve">Total  </t>
  </si>
  <si>
    <t xml:space="preserve">IMPORTATIONS </t>
  </si>
  <si>
    <t xml:space="preserve">Autres pays  </t>
  </si>
  <si>
    <t>en millions de tonnes</t>
  </si>
  <si>
    <t>Vracs liquides</t>
  </si>
  <si>
    <t>dont pétrole brut</t>
  </si>
  <si>
    <t>dont produits raffinés</t>
  </si>
  <si>
    <t>Vracs solides</t>
  </si>
  <si>
    <t>Marchandises diverses</t>
  </si>
  <si>
    <t>dont conteneurs</t>
  </si>
  <si>
    <t>dont Ro/Ro (véh. embarqués)</t>
  </si>
  <si>
    <t>Ensemble des marchandises traitées</t>
  </si>
  <si>
    <r>
      <rPr>
        <b/>
        <i/>
        <sz val="8"/>
        <rFont val="Arial"/>
        <family val="2"/>
        <charset val="1"/>
      </rPr>
      <t>Source :</t>
    </r>
    <r>
      <rPr>
        <i/>
        <sz val="8"/>
        <rFont val="Arial"/>
        <family val="2"/>
        <charset val="1"/>
      </rPr>
      <t xml:space="preserve">  DGITM jusqu'à 2015, SDES à partir de 2016</t>
    </r>
  </si>
  <si>
    <t>Marseille</t>
  </si>
  <si>
    <t>Dunkerque</t>
  </si>
  <si>
    <t>Grands ports maritimes et Calais</t>
  </si>
  <si>
    <t>Autres ports de métropole</t>
  </si>
  <si>
    <t>Ports d'outremer</t>
  </si>
  <si>
    <t>Tonnages</t>
  </si>
  <si>
    <t>Fret ferroviaire du tunnel (1)</t>
  </si>
  <si>
    <t>-</t>
  </si>
  <si>
    <t>Ensemble des tonnes de fret</t>
  </si>
  <si>
    <t>en milliers de véhicules</t>
  </si>
  <si>
    <t>Nombre de véhicules</t>
  </si>
  <si>
    <t>Navettes fret du tunnel</t>
  </si>
  <si>
    <t>Ensemble des véhicules de fret</t>
  </si>
  <si>
    <t>Sources : SDES, SNCF, Eurotunnel, DGITM</t>
  </si>
  <si>
    <t>nd : non disponible</t>
  </si>
  <si>
    <t>E6.a Trafic aérien de relations (fret) (5)</t>
  </si>
  <si>
    <t>Trafic deux sens</t>
  </si>
  <si>
    <t>RELATIONS DOMESTIQUES (1)</t>
  </si>
  <si>
    <t>en tonnes</t>
  </si>
  <si>
    <t>Métropole / Radiales</t>
  </si>
  <si>
    <t>Métropole / Transversales</t>
  </si>
  <si>
    <t>Outre-Mer / Paris</t>
  </si>
  <si>
    <t>Outre-Mer / Province</t>
  </si>
  <si>
    <t xml:space="preserve">TOTAL RELATIONS DOMESTIQUES  </t>
  </si>
  <si>
    <t>RELATIONS INTERNATIONALES</t>
  </si>
  <si>
    <t xml:space="preserve">RELATIONS France - Europe (1) (2) </t>
  </si>
  <si>
    <t>RELATIONS France - Amérique (3)</t>
  </si>
  <si>
    <t>RELATIONS France - Afrique</t>
  </si>
  <si>
    <t>RELATIONS France - Asie (4)</t>
  </si>
  <si>
    <t>RELATIONS France - Océanie</t>
  </si>
  <si>
    <t>FRANCE - TOTAL PAYS ÉTRANGERS</t>
  </si>
  <si>
    <t>(1) Les flux incluent l'intégralité du trafic Bâle Mulhouse.</t>
  </si>
  <si>
    <t>(2) Y compris les îles Canaries (Espagne) et l'ensemble des États issus de l'ex-URSS.</t>
  </si>
  <si>
    <t>(3) Y compris Hawaii (ÉU).</t>
  </si>
  <si>
    <t>(4) Excepté Hawaii et l'ensemble des États issus de l'ex-URSS.</t>
  </si>
  <si>
    <t>(5) À compter de 2014 : données corrigées redressées pour ADP. Jusqu'en 2013, les données concernant le fret et la poste comportaient l'avertissement suivant "les données sont incomplètes (sous estimation pouvant atteindre 30%)".</t>
  </si>
  <si>
    <r>
      <rPr>
        <b/>
        <i/>
        <sz val="8"/>
        <rFont val="Arial1"/>
        <charset val="1"/>
      </rPr>
      <t xml:space="preserve">Source : </t>
    </r>
    <r>
      <rPr>
        <i/>
        <sz val="8"/>
        <rFont val="Arial1"/>
        <charset val="1"/>
      </rPr>
      <t>Direction générale de l'aviation civile</t>
    </r>
  </si>
  <si>
    <t>E6.b Trafic aérien de relations (poste) (4)</t>
  </si>
  <si>
    <t>RELATIONS France - Amérique</t>
  </si>
  <si>
    <t>RELATIONS France - Asie (3)</t>
  </si>
  <si>
    <t>(3) Excepté Hawaii et l'ensemble des États issus de l'ex-URSS.</t>
  </si>
  <si>
    <t>(4) À compter de 2014 : données corrigées redressées pour ADP. Jusqu'en 2013, les données concernant le fret et la poste comportaient l'avertissement suivant "les données sont incomplètes (sous estimation pouvant atteindre 30%)".</t>
  </si>
  <si>
    <r>
      <rPr>
        <b/>
        <i/>
        <sz val="8"/>
        <color rgb="FF000000"/>
        <rFont val="Arial1"/>
        <charset val="1"/>
      </rPr>
      <t xml:space="preserve">Source : </t>
    </r>
    <r>
      <rPr>
        <i/>
        <sz val="8"/>
        <color rgb="FF000000"/>
        <rFont val="Arial1"/>
        <charset val="1"/>
      </rPr>
      <t>Direction générale de l'aviation civile</t>
    </r>
  </si>
  <si>
    <t>E6.c Trafic aérien de fret sur les aérodromes français (1)(4)(5)</t>
  </si>
  <si>
    <t>AÉRODROME</t>
  </si>
  <si>
    <t>1989 (5)</t>
  </si>
  <si>
    <t>2014 (4)</t>
  </si>
  <si>
    <t>PARIS</t>
  </si>
  <si>
    <t>Paris Charles-de-Gaulle (4)</t>
  </si>
  <si>
    <t>Paris Orly (4)</t>
  </si>
  <si>
    <t>Total Paris (4)</t>
  </si>
  <si>
    <t>PROVINCE</t>
  </si>
  <si>
    <t>Ajaccio-Napoléon Bonaparte</t>
  </si>
  <si>
    <t>Bâle Mulhouse (2)</t>
  </si>
  <si>
    <t>Bastia-Poretta</t>
  </si>
  <si>
    <t xml:space="preserve">Bordeaux Mérignac  </t>
  </si>
  <si>
    <t>Châlons-Vatry</t>
  </si>
  <si>
    <t>Châteauroux-Deols</t>
  </si>
  <si>
    <t>Lyon Saint-Exupéry</t>
  </si>
  <si>
    <t xml:space="preserve">Marseille Provence  </t>
  </si>
  <si>
    <t>Montpellier Méditerranée</t>
  </si>
  <si>
    <t>Nantes-Atlantique</t>
  </si>
  <si>
    <t xml:space="preserve">Nice Côte-d'Azur  </t>
  </si>
  <si>
    <t>Rennes-Saint Jacques</t>
  </si>
  <si>
    <t xml:space="preserve">Toulouse Blagnac  </t>
  </si>
  <si>
    <t>Autres aérodromes de province (3)</t>
  </si>
  <si>
    <t>Total province (2)(3)</t>
  </si>
  <si>
    <t>Total métropole (2)(3)(4)</t>
  </si>
  <si>
    <t>OUTRE-MER</t>
  </si>
  <si>
    <t>Cayenne-Félix Éboué</t>
  </si>
  <si>
    <t>Martinique-Aimé Césaire</t>
  </si>
  <si>
    <t xml:space="preserve">Nouméa-La Tontouta  </t>
  </si>
  <si>
    <t xml:space="preserve">Tahiti-Faa'a  </t>
  </si>
  <si>
    <t>Pointe à Pitre-Le Raizet</t>
  </si>
  <si>
    <t>La Réunion-Roland Garros</t>
  </si>
  <si>
    <t>Autres aérodromes d'Outre-Mer (3)</t>
  </si>
  <si>
    <t>Total Outre-Mer (3)</t>
  </si>
  <si>
    <t>Ensemble métropole et Outre-Mer</t>
  </si>
  <si>
    <t>Total général (2)(3)(4)</t>
  </si>
  <si>
    <t>(1) Embarqués + débarqués ; transit non compris.</t>
  </si>
  <si>
    <t>(2) Le trafic de l'aéroport binational de Bâle-Mulhouse est considéré comme entièrement français.</t>
  </si>
  <si>
    <t>(3) Toutes les tonnes transportées sur un vol national à l'intérieur du périmètre défini sont comptées deux fois.</t>
  </si>
  <si>
    <t>(5) Données avant 1990 maintenues mais non réévaluées par la DGAC chaque année comme les valeurs à partir de 1990 jusqu'à l'année en cours.</t>
  </si>
  <si>
    <t>nd : non disponible</t>
  </si>
  <si>
    <t>E6.d Trafic aérien de poste sur les aérodromes français (3)</t>
  </si>
  <si>
    <t>tonnes de poste</t>
  </si>
  <si>
    <t>Paris-Charles de Gaulle</t>
  </si>
  <si>
    <t>Paris-Orly</t>
  </si>
  <si>
    <t>Total Paris</t>
  </si>
  <si>
    <t>Bâle-Mulhouse (1)</t>
  </si>
  <si>
    <t xml:space="preserve">Bordeaux-Mérignac  </t>
  </si>
  <si>
    <t>Lyon-Saint Exupéry</t>
  </si>
  <si>
    <t>Marseille-Provence</t>
  </si>
  <si>
    <t>Montpellier-Méditerranée</t>
  </si>
  <si>
    <t>Nice-Côte d'Azur</t>
  </si>
  <si>
    <t>Toulouse-Blagnac</t>
  </si>
  <si>
    <t>Total métropole (2)(3)</t>
  </si>
  <si>
    <t>Autres aérodromes d'Outre-Mer (2)</t>
  </si>
  <si>
    <t>Total Outre-Mer (2)</t>
  </si>
  <si>
    <t>Total général (2)(3)</t>
  </si>
  <si>
    <t>(1) Le trafic de l'aéroport binational de Bâle-Mulhouse est considéré comme entièrement français.</t>
  </si>
  <si>
    <t>(2) Toutes les tonnes transportées sur un vol national à l'intérieur du périmètre défini sont comptées deux fois.</t>
  </si>
  <si>
    <t>(3) À compter de 2014 : données corrigées redressées pour ADP. Jusqu'en 2013, les données concernant le fret et la poste comportaient l'avertissement suivant "les données sont incomplètes (sous estimation pouvant atteindre 30%)".</t>
  </si>
  <si>
    <t>en unité</t>
  </si>
  <si>
    <t>Nombre d'entrepôts de  5 000 m² ou plus</t>
  </si>
  <si>
    <t>Île-de-France</t>
  </si>
  <si>
    <t>Hauts-de-France</t>
  </si>
  <si>
    <t>Auvergne-Rhône-Alpes</t>
  </si>
  <si>
    <t>Grand-Est</t>
  </si>
  <si>
    <t>Nouvelle Aquitaine</t>
  </si>
  <si>
    <t>Pays de la Loire</t>
  </si>
  <si>
    <t>Centre-Val de Loire</t>
  </si>
  <si>
    <t>Normandie</t>
  </si>
  <si>
    <t>Occitanie</t>
  </si>
  <si>
    <t>Bretagne</t>
  </si>
  <si>
    <t>Bourgogne-Franche-Comté</t>
  </si>
  <si>
    <t>Provence-Alpes-Côte d'Azur</t>
  </si>
  <si>
    <t>France métropolitaine</t>
  </si>
  <si>
    <t>en m²</t>
  </si>
  <si>
    <r>
      <rPr>
        <b/>
        <sz val="8"/>
        <color rgb="FF000000"/>
        <rFont val="Arial"/>
        <family val="2"/>
        <charset val="1"/>
      </rPr>
      <t>Surface moyenne en m</t>
    </r>
    <r>
      <rPr>
        <b/>
        <vertAlign val="superscript"/>
        <sz val="8"/>
        <color rgb="FF000000"/>
        <rFont val="Arial"/>
        <family val="2"/>
        <charset val="1"/>
      </rPr>
      <t>2</t>
    </r>
  </si>
  <si>
    <t>Champ : France métropolitaine</t>
  </si>
  <si>
    <r>
      <rPr>
        <b/>
        <i/>
        <sz val="8"/>
        <color rgb="FF000000"/>
        <rFont val="Arial"/>
        <family val="2"/>
        <charset val="1"/>
      </rPr>
      <t>Source</t>
    </r>
    <r>
      <rPr>
        <i/>
        <sz val="8"/>
        <color rgb="FF000000"/>
        <rFont val="Arial"/>
        <family val="2"/>
        <charset val="1"/>
      </rPr>
      <t xml:space="preserve"> : SDES - Répertoire des entrepôts</t>
    </r>
  </si>
  <si>
    <r>
      <rPr>
        <sz val="8"/>
        <color rgb="FF000000"/>
        <rFont val="Arial"/>
        <family val="2"/>
        <charset val="1"/>
      </rPr>
      <t>Entre 5 000 et 10 000 m</t>
    </r>
    <r>
      <rPr>
        <vertAlign val="superscript"/>
        <sz val="8"/>
        <color rgb="FF000000"/>
        <rFont val="Arial"/>
        <family val="2"/>
        <charset val="1"/>
      </rPr>
      <t>²</t>
    </r>
  </si>
  <si>
    <r>
      <rPr>
        <sz val="8"/>
        <color rgb="FF000000"/>
        <rFont val="Arial"/>
        <family val="2"/>
        <charset val="1"/>
      </rPr>
      <t>Entre 10 000 et 20 000 m</t>
    </r>
    <r>
      <rPr>
        <vertAlign val="superscript"/>
        <sz val="8"/>
        <color rgb="FF000000"/>
        <rFont val="Arial"/>
        <family val="2"/>
        <charset val="1"/>
      </rPr>
      <t>²</t>
    </r>
  </si>
  <si>
    <r>
      <rPr>
        <sz val="8"/>
        <color rgb="FF000000"/>
        <rFont val="Arial"/>
        <family val="2"/>
        <charset val="1"/>
      </rPr>
      <t>Entre 20 000 et 30 000 m</t>
    </r>
    <r>
      <rPr>
        <vertAlign val="superscript"/>
        <sz val="8"/>
        <color rgb="FF000000"/>
        <rFont val="Arial"/>
        <family val="2"/>
        <charset val="1"/>
      </rPr>
      <t>²</t>
    </r>
  </si>
  <si>
    <t>30 000 m² ou plus</t>
  </si>
  <si>
    <t>Nombre d'EPL de 5 000 m² ou plus</t>
  </si>
  <si>
    <t>Entreposage</t>
  </si>
  <si>
    <t>Transport et autres activités logistiques</t>
  </si>
  <si>
    <t>Ensemble entreposage et transport</t>
  </si>
  <si>
    <t>Industrie</t>
  </si>
  <si>
    <t>Commerce de gros</t>
  </si>
  <si>
    <t>Commerce de détail</t>
  </si>
  <si>
    <t>Commerce automobile</t>
  </si>
  <si>
    <r>
      <rPr>
        <b/>
        <i/>
        <sz val="8"/>
        <color rgb="FF000000"/>
        <rFont val="Arial"/>
        <family val="2"/>
        <charset val="1"/>
      </rPr>
      <t>Source</t>
    </r>
    <r>
      <rPr>
        <i/>
        <sz val="8"/>
        <color rgb="FF000000"/>
        <rFont val="Arial"/>
        <family val="2"/>
        <charset val="1"/>
      </rPr>
      <t xml:space="preserve"> : SDES - Répertoire des entrepôts, Insee</t>
    </r>
  </si>
  <si>
    <t xml:space="preserve">Oléoducs de plus de 50 km </t>
  </si>
  <si>
    <t xml:space="preserve">PRODUITS FINIS </t>
  </si>
  <si>
    <t xml:space="preserve">Total produits finis transportés par oléoducs de plus de 50 km </t>
  </si>
  <si>
    <t xml:space="preserve">Le Havre - Paris [Complexe TRAPIL 1 376 km] (1) </t>
  </si>
  <si>
    <t>3 617</t>
  </si>
  <si>
    <t xml:space="preserve">Méditerranée - Rhône [762 km] (2) </t>
  </si>
  <si>
    <t xml:space="preserve">Donges - Vern-sur-Seiche [93 km] </t>
  </si>
  <si>
    <t xml:space="preserve">Donges - Melun - Metz [627 km] (3) </t>
  </si>
  <si>
    <t xml:space="preserve">Lavera - Manosque [173 km] </t>
  </si>
  <si>
    <t>Oléoduc de défense commune [ODC 2200 km] (7)</t>
  </si>
  <si>
    <t>1 584</t>
  </si>
  <si>
    <t xml:space="preserve">PRODUITS BRUTS </t>
  </si>
  <si>
    <t xml:space="preserve">Total produits bruts transportés par oléoducs de plus de 50 km  </t>
  </si>
  <si>
    <t xml:space="preserve">Fos - Strasbourg - Karlsruhe [1 796 km] </t>
  </si>
  <si>
    <t xml:space="preserve">Le Havre - Grandpuits [260 km] </t>
  </si>
  <si>
    <t>5 853 (6)</t>
  </si>
  <si>
    <t xml:space="preserve">Parentis - Bec d'Ambès [175 km] </t>
  </si>
  <si>
    <t xml:space="preserve">Parentis - Ambès [94 km] </t>
  </si>
  <si>
    <t xml:space="preserve">Port Jérôme - Vernon [87 km] </t>
  </si>
  <si>
    <t xml:space="preserve">Le Havre - Petit-Couronne [77 km]  </t>
  </si>
  <si>
    <t xml:space="preserve">Le Havre - Valenciennes [284 km] </t>
  </si>
  <si>
    <t xml:space="preserve">Antifer-Le Havre [27 km] </t>
  </si>
  <si>
    <t xml:space="preserve">Lacq - Boucau [86 km] (4) </t>
  </si>
  <si>
    <t xml:space="preserve">Villeperdue - Grandpuits [57 km] (5) </t>
  </si>
  <si>
    <t>Pipeline du Jura [56 km]</t>
  </si>
  <si>
    <t xml:space="preserve">Oberhoffen - Carling [107 km] </t>
  </si>
  <si>
    <t xml:space="preserve">ENSEMBLE des produits (finis + bruts) transportés par oléoducs de plus de 50 km </t>
  </si>
  <si>
    <t xml:space="preserve">(1) Y compris le pipeline Grandpuits - Paris Port Jérôme - Caen Coignières - Orléans - Tours (à partir de 1981). </t>
  </si>
  <si>
    <t xml:space="preserve">(2) Y compris le pipeline La Mède - Puget sur Argens à partir de 1995. </t>
  </si>
  <si>
    <t xml:space="preserve">(3) Pipeline concédé à une société privée au 1er mars 1995 (ex ouvrage de défense). </t>
  </si>
  <si>
    <t xml:space="preserve">(4) Ouvrage mis en service en 1985. </t>
  </si>
  <si>
    <t xml:space="preserve">(5) Ouvrage mis en service en 1986. </t>
  </si>
  <si>
    <t>(7) Partiel, uniquement les canalisations de plus de 50km composant l'ODC.</t>
  </si>
  <si>
    <r>
      <rPr>
        <b/>
        <i/>
        <sz val="8"/>
        <color rgb="FF000000"/>
        <rFont val="Arial"/>
        <family val="2"/>
        <charset val="1"/>
      </rPr>
      <t xml:space="preserve">Sources : </t>
    </r>
    <r>
      <rPr>
        <i/>
        <sz val="8"/>
        <color rgb="FF000000"/>
        <rFont val="Arial"/>
        <family val="2"/>
        <charset val="1"/>
      </rPr>
      <t>SDES, CPDP, DGEC</t>
    </r>
  </si>
  <si>
    <t xml:space="preserve">  en millions de tonnes-kilomètres</t>
  </si>
  <si>
    <t>Allemagne</t>
  </si>
  <si>
    <t>Autriche</t>
  </si>
  <si>
    <t>Belgique</t>
  </si>
  <si>
    <t>Bulgarie</t>
  </si>
  <si>
    <t>Chypre</t>
  </si>
  <si>
    <t>Croatie</t>
  </si>
  <si>
    <t>Danemark</t>
  </si>
  <si>
    <t>Espagne</t>
  </si>
  <si>
    <t>Estonie</t>
  </si>
  <si>
    <t>Finlande</t>
  </si>
  <si>
    <t>France</t>
  </si>
  <si>
    <t>Grèce</t>
  </si>
  <si>
    <t>Hongrie</t>
  </si>
  <si>
    <t>Irlande</t>
  </si>
  <si>
    <t>Italie</t>
  </si>
  <si>
    <t>Lettonie</t>
  </si>
  <si>
    <t>Lituanie</t>
  </si>
  <si>
    <t>Luxembourg</t>
  </si>
  <si>
    <t>Malte</t>
  </si>
  <si>
    <t>Pays-Bas</t>
  </si>
  <si>
    <t>Pologne</t>
  </si>
  <si>
    <t>Portugal</t>
  </si>
  <si>
    <t>Tchéquie</t>
  </si>
  <si>
    <t>Roumanie</t>
  </si>
  <si>
    <t>Royaume-Uni</t>
  </si>
  <si>
    <t>Slovaquie</t>
  </si>
  <si>
    <t>Slovénie</t>
  </si>
  <si>
    <t>Suède</t>
  </si>
  <si>
    <t>Union européenne - 27 pays (à partir de 2020)</t>
  </si>
  <si>
    <t>Union européenne - 28 pays (2013-2020)</t>
  </si>
  <si>
    <t>Union européenne - 27 pays (2007-2013)</t>
  </si>
  <si>
    <r>
      <rPr>
        <b/>
        <sz val="8"/>
        <rFont val="Arial"/>
        <family val="2"/>
        <charset val="1"/>
      </rPr>
      <t>Source</t>
    </r>
    <r>
      <rPr>
        <sz val="8"/>
        <rFont val="Arial"/>
        <family val="2"/>
        <charset val="1"/>
      </rPr>
      <t xml:space="preserve"> : Eurostat</t>
    </r>
  </si>
  <si>
    <t>Rotterdam</t>
  </si>
  <si>
    <t>Antwerpen</t>
  </si>
  <si>
    <t>Hamburg</t>
  </si>
  <si>
    <t>Algeciras</t>
  </si>
  <si>
    <t>Valencia</t>
  </si>
  <si>
    <t>Peiraias</t>
  </si>
  <si>
    <t>Bremerhaven</t>
  </si>
  <si>
    <t>Barcelona</t>
  </si>
  <si>
    <t>Gioia Tauro</t>
  </si>
  <si>
    <t>Genova</t>
  </si>
  <si>
    <t>Sines</t>
  </si>
  <si>
    <t>La Spezia</t>
  </si>
  <si>
    <t>Livorno</t>
  </si>
  <si>
    <t>Las Palmas</t>
  </si>
  <si>
    <t>Trieste</t>
  </si>
  <si>
    <t>Göteborg</t>
  </si>
  <si>
    <t>Napoli</t>
  </si>
  <si>
    <t>Leixões</t>
  </si>
  <si>
    <t>Anvers</t>
  </si>
  <si>
    <t>Hambourg</t>
  </si>
  <si>
    <t>Amsterdam</t>
  </si>
  <si>
    <t>Algésiras</t>
  </si>
  <si>
    <t>Valence</t>
  </si>
  <si>
    <t>Norvège</t>
  </si>
  <si>
    <t>Bergen</t>
  </si>
  <si>
    <t>Le Pirée</t>
  </si>
  <si>
    <t>Barcelone</t>
  </si>
  <si>
    <t>Brême</t>
  </si>
  <si>
    <t>Gênes</t>
  </si>
  <si>
    <t>Zeeland Seaports</t>
  </si>
  <si>
    <t>Cartagena</t>
  </si>
  <si>
    <t>Zeebruges</t>
  </si>
  <si>
    <t>Livourne</t>
  </si>
  <si>
    <t>Total mouvements de trains (en millions de trains-kilomètres) (1)</t>
  </si>
  <si>
    <t>semi-remorques, non accompagnés</t>
  </si>
  <si>
    <t>véhicules routiers accompagnés</t>
  </si>
  <si>
    <t>(1) Trains entiers et autres transports par wagon</t>
  </si>
  <si>
    <t>(2) Transport multimodal (partie ferroviaire) avec UTI (Unité de Transport Intermodal)</t>
  </si>
  <si>
    <t>E3.c2 Transport intérieur ferroviaire de marchandises dangereuses tous opérateurs depuis 2017</t>
  </si>
  <si>
    <t>I – Tonnes-Kilomètres</t>
  </si>
  <si>
    <t xml:space="preserve">milliards de tonnes-kilomètres </t>
  </si>
  <si>
    <t>II – Tonnage</t>
  </si>
  <si>
    <t xml:space="preserve">millions de tonnes  </t>
  </si>
  <si>
    <t>.</t>
  </si>
  <si>
    <t>Outre-Mer / Outre-Mer</t>
  </si>
  <si>
    <t>Transport routier (2)</t>
  </si>
  <si>
    <t>Pavillon français</t>
  </si>
  <si>
    <t xml:space="preserve">International et transit </t>
  </si>
  <si>
    <t xml:space="preserve">    Transit</t>
  </si>
  <si>
    <t>(1) Les données totales de 2006 à 2014 sont marginalement sous-estimées, suite à l'absence de données d'un acteur international du transport combiné sur cette période. Ainsi, les évolutions sur la partie International du trafic entre 2014 et 2015 sont surestimées à la hausse. Certaines données de trafic ferroviaire ayant été révisées en 2022 sur la période 2018-2021, les niveaux et évolutions annuelles peuvent légèrement différer de ceux précédemment publiés.</t>
  </si>
  <si>
    <t>(3) Estimations à partir du TRM européen d'Eurostat. Pour assurer la continuité des séries suite à la sortie du Royaume-Uni de l'Union Européenne, la contribution du pavillon britannique a été estimée pour les années 2021 et 2022</t>
  </si>
  <si>
    <t>(4) série y compris transit et fluvio-maritime (depuis 2011)</t>
  </si>
  <si>
    <r>
      <t xml:space="preserve">Tous modes </t>
    </r>
    <r>
      <rPr>
        <sz val="8"/>
        <rFont val="Arial"/>
        <family val="2"/>
      </rPr>
      <t>(en milliards de tonnes-kilomètres)</t>
    </r>
  </si>
  <si>
    <t>dernière mise à jour : septembre 2022</t>
  </si>
  <si>
    <t>** Pour assurer la continuité des séries suite à la sortie du Royaume-Uni de l'Union Européenne, la contribution du pavillon britannique a été estimée pour les années 2021 et 2022</t>
  </si>
  <si>
    <t>E2.c Activité de transport intérieur du pavillon français selon le secteur d'activité de l'entreprise propriétaire*</t>
  </si>
  <si>
    <t>Dont</t>
  </si>
  <si>
    <t>* Entreprise propriétaire au moment du tirage de l'échantillon enquêté</t>
  </si>
  <si>
    <t xml:space="preserve">l'utilisation d'une méthodologie différente pour les redressements des non réponses, </t>
  </si>
  <si>
    <t xml:space="preserve">l'adoption d'un nouveau concept conforme aux directives européennes, où, désormais, l'unité statistique n'est plus le véhicule porteur (camion remorque ou semi-remorque) mais le véhicule à moteur (camion ou tracteur routier), </t>
  </si>
  <si>
    <t xml:space="preserve">Ces modifications ont entraîné des ruptures de séries importantes par rapport à la période antérieure, </t>
  </si>
  <si>
    <t xml:space="preserve">Aussi , afin de pouvoir effectuer des comparaisons, il a fallu procéder à une rétropolation des résultats des années précédentes, </t>
  </si>
  <si>
    <t xml:space="preserve">Ces séries rétropolées sont présentées pour les années de 1990 à 1995 (nouvelles séries), </t>
  </si>
  <si>
    <t>(2) L'enquête a subi une modification en 2013 : la série comptabilise désormais le transit et a été mise à jour à partir de 1995,</t>
  </si>
  <si>
    <t>E1.b1 Parts modales du transport terrestre de marchandises (hors oléoducs, yc transit)</t>
  </si>
  <si>
    <t>E1.b2 Parts modales du transport terrestre de marchandises (yc transit)</t>
  </si>
  <si>
    <t xml:space="preserve">(5) Entrées + sorties. </t>
  </si>
  <si>
    <t xml:space="preserve">(6) La chute du trafic sur Grandpuits se justifie par un arrêt de la raffinerie pour maintenance. </t>
  </si>
  <si>
    <t>(3) Transport effectué sur le réseau français par des bateaux fluviaux français et étrangers, y compris transit et fluvio-maritime (depuis 2011).</t>
  </si>
  <si>
    <t xml:space="preserve">(3) Transport effectué sur le réseau français par des bateaux fluviaux national et étrangers, y compris transit et fluvio-maritime (depuis 2011). </t>
  </si>
  <si>
    <t>(3) Transport effectué sur le réseau français par des bateaux fluviaux national et étrangers, y compris transit et fluvio-maritime.</t>
  </si>
  <si>
    <t>(*) Une nouvelle méthodologie entrainant une rupture de série a été mise en place en 2020. Les données ont été recalculées à partir du 1er trimestre 2014 avec cette nouvelle méthodologie.</t>
  </si>
  <si>
    <t>128 (8)</t>
  </si>
  <si>
    <t>(8) Le pipeline d'Ile-de-France a été inerté en mars 2021</t>
  </si>
  <si>
    <t>Transport routier (2)(*)</t>
  </si>
  <si>
    <t>(1) Les données totales en tonnes-kilomètres de 2006 à 2014 sont marginalement sous-estimées, suite à l'absence de données d'un acteur international du transport combiné sur cette période. Ainsi, les parts modales du ferroviaire 2006 à 2014 sont légèrement sous-estimées sur la période.</t>
  </si>
  <si>
    <t>Transport ferroviaire (*)</t>
  </si>
  <si>
    <t>Transport routier (1)(2)(**)</t>
  </si>
  <si>
    <t xml:space="preserve">(*) Les données totales ferroviaires 2014 sont marginalement sous-estimées, suite à l'absence de données d'un acteur international du transport combiné sur cette période. Ainsi, les évolutions du trafic entre 2014 et 2015 sont surestimées à la hausse.
</t>
  </si>
  <si>
    <t>(**) Une nouvelle méthodologie entrainant une rupture de série a été mise en place en 2020. Les données ont été recalculées à partir du 1er trimestre 2014 avec cette nouvelle méthodologie.</t>
  </si>
  <si>
    <t>Saint-Nazaire</t>
  </si>
  <si>
    <t>millions de tonnes-kilomètres</t>
  </si>
  <si>
    <t>Source: VNF</t>
  </si>
  <si>
    <t xml:space="preserve">Compte d'autrui (3) </t>
  </si>
  <si>
    <t xml:space="preserve">Compte propre (3) </t>
  </si>
  <si>
    <t xml:space="preserve">Transit (2) </t>
  </si>
  <si>
    <t xml:space="preserve">(2) À partir de 1991, le transit n'est plus comptabilisé dans le transport effectué sur le réseau français. </t>
  </si>
  <si>
    <t xml:space="preserve">(3) Les transporteurs réalisant du compte propre peuvent désormais effectuer du transport pour compte d'autrui ; c'est pourquoi les données correspondantes à la ligne compte propre peuvent inclure du fret pour compte d'autrui. </t>
  </si>
  <si>
    <t>Source : Voies navigables de France</t>
  </si>
  <si>
    <t>Tonnage tare incluse</t>
  </si>
  <si>
    <r>
      <rPr>
        <b/>
        <i/>
        <sz val="8"/>
        <rFont val="Arial"/>
        <family val="2"/>
      </rPr>
      <t xml:space="preserve">Champ : </t>
    </r>
    <r>
      <rPr>
        <i/>
        <sz val="8"/>
        <rFont val="Arial"/>
        <family val="2"/>
        <charset val="1"/>
      </rPr>
      <t>Ensemble des ports français (métropole + outre-mer)</t>
    </r>
  </si>
  <si>
    <t>E9.d Transport maritime de marchandises dans les principaux ports européens</t>
  </si>
  <si>
    <t xml:space="preserve">Tonnage hors tare </t>
  </si>
  <si>
    <r>
      <t>Source :</t>
    </r>
    <r>
      <rPr>
        <i/>
        <sz val="8"/>
        <rFont val="Arial"/>
        <family val="2"/>
        <charset val="1"/>
      </rPr>
      <t xml:space="preserve"> Eurostat, données 2023 provisoires</t>
    </r>
  </si>
  <si>
    <t>E9.e Transport maritime de marchandises par grand conteneur dans les principaux ports européens</t>
  </si>
  <si>
    <t>Haropa</t>
  </si>
  <si>
    <t>E4.a1 Transport fluvial de marchandises par type de transport</t>
  </si>
  <si>
    <t>n.d.</t>
  </si>
  <si>
    <t>E4.a2 Transport fluvial de marchandises par type de transport</t>
  </si>
  <si>
    <t>Source : VNF, calculs Sdes, y compris fluvio-maritime</t>
  </si>
  <si>
    <t>n.d. = non disponible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</si>
  <si>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</si>
  <si>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</si>
  <si>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</si>
  <si>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</si>
  <si>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</si>
  <si>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</si>
  <si>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</si>
  <si>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</si>
  <si>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</si>
  <si>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E4.b2 Répartition par produit du transport intérieur fluvial de marchandises</t>
  </si>
  <si>
    <t>En division de NSTR</t>
  </si>
  <si>
    <t>Produits pétroliers</t>
  </si>
  <si>
    <t>Engrais</t>
  </si>
  <si>
    <t>Produits chimiques</t>
  </si>
  <si>
    <t>E4.b1 Répartition par produit du transport intérieur fluvial de marchandise (NST 2007)</t>
  </si>
  <si>
    <t>Bilan Annuel des Transports 2023</t>
  </si>
  <si>
    <t xml:space="preserve">(2) Véhicules de moins de 15 ans - Camions de plus de 3,5 tonnes de PTAC et tracteurs routiers de 5 tonnes de PTRA ou plus + intégration des véhicules utilitaires légers du pavillon français (VUL) à partir de 2014
</t>
  </si>
  <si>
    <t>(2) Camions de plus de 3,5 tonnes de PTAC et tracteurs routiers de 5 tonnes de PTRA ou plus ; intégration des véhicules utilitaires légers du pavillon français (VUL) à partir de 2014</t>
  </si>
  <si>
    <t>Routier (1)</t>
  </si>
  <si>
    <t>Ferroviaire (2)</t>
  </si>
  <si>
    <t>Fluvial (3)</t>
  </si>
  <si>
    <t xml:space="preserve">(1) Transport routier de plus de 3,5 tonnes sous pavillon français. Une nouvelle méthodologie entrainant une rupture de série a été mise en place en 2020 : les données ont été recalculées à partir du 1er trimestre 2014 avec cette nouvelle méthodologie. </t>
  </si>
  <si>
    <t>(2) Les données totales de 2010 à 2014 sont marginalement sous-estimées, suite à l'absence de données d'un acteur international du transport combiné sur cette période. Ainsi, les évolutions du trafic entre 2014 et 2015 sont surestimées à la hausse.</t>
  </si>
  <si>
    <t>(3) yc transit et yc fluvio-maritime</t>
  </si>
  <si>
    <t>(1) Une nouvelle méthodologie entrainant une rupture de série a été mise en place en 2020. Les données ont été recalculées à partir du 1er trimestre 2014 avec cette nouvelle méthodologie. La publication des données 2021 s’accompagne d’une révision de cette série, en raison de la poursuite des améliorations apportées à l’enquête. (voir fiche E2)</t>
  </si>
  <si>
    <t>Note : Une nouvelle méthodologie entrainant une rupture de série a été mise en place en 2020. Les données ont été recalculées à partir du 1er trimestre 2014 avec cette nouvelle méthodologie. La publication des données 2021 s’accompagne d’une révision de cette série, en raison de la poursuite des améliorations apportées à l’enquête. (voir fiche E2)</t>
  </si>
  <si>
    <t xml:space="preserve">en milliards de tonnes-kilomètres </t>
  </si>
  <si>
    <t>E2.d Transport routier de marchandise sous pavillon français selon la distance en charge (1) (2)</t>
  </si>
  <si>
    <t>Tonnage tare incluse*</t>
  </si>
  <si>
    <t>Nantes Saint-Nazaire</t>
  </si>
  <si>
    <t>Bordeaux</t>
  </si>
  <si>
    <t>La Rochelle</t>
  </si>
  <si>
    <t>Grands ports de métropole</t>
  </si>
  <si>
    <t>Calais</t>
  </si>
  <si>
    <t>Grands ports + Calais</t>
  </si>
  <si>
    <t xml:space="preserve">*Inclus le poids des conteneurs et des camions servant au transport de la marchandises. </t>
  </si>
  <si>
    <t>Manche - Mer du Nord</t>
  </si>
  <si>
    <t>Boulogne-sur-Mer</t>
  </si>
  <si>
    <t xml:space="preserve">Caen </t>
  </si>
  <si>
    <t xml:space="preserve">Cherbourg </t>
  </si>
  <si>
    <t>Dieppe</t>
  </si>
  <si>
    <t xml:space="preserve">Fecamp </t>
  </si>
  <si>
    <t xml:space="preserve">Haropa </t>
  </si>
  <si>
    <t>Le Legue</t>
  </si>
  <si>
    <t>Le Treport</t>
  </si>
  <si>
    <t>Roscoff</t>
  </si>
  <si>
    <t xml:space="preserve">Saint Malo </t>
  </si>
  <si>
    <t>Treguier</t>
  </si>
  <si>
    <t xml:space="preserve">Méditerrannée </t>
  </si>
  <si>
    <t xml:space="preserve">Ajaccio </t>
  </si>
  <si>
    <t>Bastia</t>
  </si>
  <si>
    <t xml:space="preserve">Bonifacio </t>
  </si>
  <si>
    <t xml:space="preserve">L'Ile Rousse </t>
  </si>
  <si>
    <t>Nice</t>
  </si>
  <si>
    <t>Port Vendres</t>
  </si>
  <si>
    <t>Port-la-Nouvelle</t>
  </si>
  <si>
    <t xml:space="preserve">Porto Vecchio </t>
  </si>
  <si>
    <t xml:space="preserve">Propriano </t>
  </si>
  <si>
    <t xml:space="preserve">Sète </t>
  </si>
  <si>
    <t xml:space="preserve">Toulon </t>
  </si>
  <si>
    <t xml:space="preserve">Atlantique </t>
  </si>
  <si>
    <t xml:space="preserve">Bayonne </t>
  </si>
  <si>
    <t>Brest</t>
  </si>
  <si>
    <t xml:space="preserve">Concarneau </t>
  </si>
  <si>
    <t>Douarnenez</t>
  </si>
  <si>
    <t xml:space="preserve">Lorient </t>
  </si>
  <si>
    <t>Rochefort</t>
  </si>
  <si>
    <t>Tonnay Charentes</t>
  </si>
  <si>
    <t xml:space="preserve">Outre-Mer </t>
  </si>
  <si>
    <t>Cayenne</t>
  </si>
  <si>
    <t>Fort-de-France</t>
  </si>
  <si>
    <t>Guadeloupe</t>
  </si>
  <si>
    <t xml:space="preserve">Port Réunion </t>
  </si>
  <si>
    <r>
      <t>Source :</t>
    </r>
    <r>
      <rPr>
        <i/>
        <sz val="8"/>
        <rFont val="Arial"/>
        <family val="2"/>
        <charset val="1"/>
      </rPr>
      <t xml:space="preserve">  SDES </t>
    </r>
  </si>
  <si>
    <t>Tonnage hors tare*</t>
  </si>
  <si>
    <t xml:space="preserve">France </t>
  </si>
  <si>
    <t xml:space="preserve">Calais </t>
  </si>
  <si>
    <t>Fret à bord des véhicules empruntant les "navettes fret" du tunnel (2)</t>
  </si>
  <si>
    <t>Tonnage des véhicules de fret à bord de ferries (3)</t>
  </si>
  <si>
    <t xml:space="preserve">dont contenu des véhicules </t>
  </si>
  <si>
    <t>A bord de ferries (4)</t>
  </si>
  <si>
    <t xml:space="preserve">(1) Tonnages SNCF taxés, y compris la tare des conteneurs, même vides puis données Eurotunnel jusqu'en 2012. </t>
  </si>
  <si>
    <t>Nombre de train de marchandise transitant par Eurotunnel multiplié par le tonnage moyen annuel par train circulant en France depuis 2013</t>
  </si>
  <si>
    <t>(2) Estimation SDES ; 9,75 tonnes en moyenne par véhicule à partir de 1999.</t>
  </si>
  <si>
    <t>(3) Sur la base de 9 ports français ; y compris liaisons avec l'Irlande et les îles anglo-normandes ; y compris poids des véhicules.</t>
  </si>
  <si>
    <t xml:space="preserve">     À partir de 2007, tonnages indiqués sur la base de 10 ports français (Boulogne-sur-Mer, Caen, Calais, Cherbourg, Dieppe, Dunkerque, Haropa, Roscoff, St-Malo) ; y compris liaisons avec l'Irlande et les îles anglo-normandes ; y compris poids des véhicules.</t>
  </si>
  <si>
    <t xml:space="preserve">Tonnes (milliers)  </t>
  </si>
  <si>
    <t xml:space="preserve">Tonnes-kilomètres (millions)  </t>
  </si>
  <si>
    <t xml:space="preserve">E5.d Ensemble des volumes traités dans tous les ports français par facade maritime </t>
  </si>
  <si>
    <t>E5.b Ensemble des volumes traités dans les principaux ports français de métropole</t>
  </si>
  <si>
    <t>Les Sables d'Olonne</t>
  </si>
  <si>
    <r>
      <t>Source</t>
    </r>
    <r>
      <rPr>
        <i/>
        <sz val="8"/>
        <rFont val="Arial"/>
        <family val="2"/>
        <charset val="1"/>
      </rPr>
      <t xml:space="preserve"> : Eurostat</t>
    </r>
  </si>
  <si>
    <t>2007</t>
  </si>
  <si>
    <t/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</si>
  <si>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</si>
  <si>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</si>
  <si>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</si>
  <si>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</si>
  <si>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</si>
  <si>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</si>
  <si>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</si>
  <si>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</si>
  <si>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</si>
  <si>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</si>
  <si>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</si>
  <si>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</si>
  <si>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</si>
  <si>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</si>
  <si>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</si>
  <si>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</si>
  <si>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E2.d Transport routier de marchandise sous pavillon français selon la distance en charge</t>
  </si>
  <si>
    <t>E3.c1 Répartition par produit (NST2007) du transport intérieur ferroviaire de marchandises depuis 2008</t>
  </si>
  <si>
    <t>E4.a Transport fluvial de marchandises par type de transport</t>
  </si>
  <si>
    <t>E4.d Transport fluvial de marchandises effectué sur le réseau français (1)</t>
  </si>
  <si>
    <t>E5.d Ensemble des volumes traités dans tous les ports français par facade maritime</t>
  </si>
  <si>
    <t>E4.b Répartition par produit du transport intérieur fluvial de marchandises (NST 2007)</t>
  </si>
  <si>
    <t>E3.a1 Transport ferroviaire de marchandises par type de transport (en millions de tonnes-kilomètres)</t>
  </si>
  <si>
    <t>E3.a2 Transport ferroviaire de marchandises par type de transport (en milliers de tonnes)</t>
  </si>
  <si>
    <t>E3.b1 Transport ferroviaire de marchandises par type de conditionnement (en millions de tonnes-kilomètres)</t>
  </si>
  <si>
    <t>E3.b2 Transport ferroviaire de marchandises par type de conditionnement (en milliers de tonnes)</t>
  </si>
  <si>
    <t>données arrêtées au 30/10/2024</t>
  </si>
  <si>
    <t>E3.c1.2 Répartition par produit (NST2007) du transport intérieur ferroviaire de marchandises (en millions de tonnes)</t>
  </si>
  <si>
    <t>E3.c1.1 Répartition par produit (NST2007) du transport intérieur ferroviaire de marchandises (en millions de tonnes-kilomètres)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</si>
</sst>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3" formatCode="_-* #,##0.00_-;\-* #,##0.00_-;_-* &quot;-&quot;??_-;_-@_-"/>
    <numFmt numFmtId="164" formatCode="\ * #,##0.00\ ;\ * \-#,##0.00\ ;\ * \-#\ ;@\ "/>
    <numFmt numFmtId="165" formatCode="\ #,##0.00\ ;&quot; -&quot;#,##0.00\ ;&quot; -&quot;#\ ;@\ "/>
    <numFmt numFmtId="166" formatCode="#,##0.0"/>
    <numFmt numFmtId="167" formatCode="\ * #,##0.00&quot; € &quot;;\-* #,##0.00&quot; € &quot;;\ * \-#&quot; € &quot;;@\ "/>
    <numFmt numFmtId="168" formatCode="\ #,##0.00&quot; € &quot;;\-#,##0.00&quot; € &quot;;&quot; -&quot;#&quot; € &quot;;@\ "/>
    <numFmt numFmtId="169" formatCode="\ * #,##0.00\ [$€-1]\ ;\-* #,##0.00\ [$€-1]\ ;\ * \-#\ [$€-1]\ "/>
    <numFmt numFmtId="170" formatCode="\ #,##0.00\ [$€-401]\ ;\-#,##0.00\ [$€-401]\ ;&quot; -&quot;#\ [$€-401]\ "/>
    <numFmt numFmtId="171" formatCode="\ * #,##0.00\ [$€]\ ;\-* #,##0.00\ [$€]\ ;\ * \-#\ [$€]\ ;@\ "/>
    <numFmt numFmtId="172" formatCode="\ #,##0.00\ [$€]\ ;\-#,##0.00\ [$€]\ ;&quot; -&quot;#\ [$€]\ ;@\ "/>
    <numFmt numFmtId="173" formatCode="_-* #,##0.00_-;\-* #,##0.00_-;_-* \-??_-;_-@_-"/>
    <numFmt numFmtId="174" formatCode="\ * #,##0.00&quot;    &quot;;\-* #,##0.00&quot;    &quot;;\ * \-#&quot;    &quot;;@\ "/>
    <numFmt numFmtId="175" formatCode="\ #,##0.00&quot;    &quot;;\-#,##0.00&quot;    &quot;;&quot; -&quot;#&quot;    &quot;;@\ "/>
    <numFmt numFmtId="176" formatCode="_-* #,##0.00\ _€_-;\-* #,##0.00\ _€_-;_-* \-??\ _€_-;_-@_-"/>
    <numFmt numFmtId="177" formatCode="0.00\ "/>
    <numFmt numFmtId="178" formatCode="\(#\);\(#\)"/>
    <numFmt numFmtId="179" formatCode="0\ %"/>
    <numFmt numFmtId="180" formatCode="#,##0.000"/>
    <numFmt numFmtId="181" formatCode="#,##0.0000"/>
    <numFmt numFmtId="182" formatCode="#,##0.0&quot; F&quot;"/>
    <numFmt numFmtId="183" formatCode="#,##0.00&quot; F&quot;"/>
    <numFmt numFmtId="184" formatCode="#,##0&quot; F&quot;"/>
    <numFmt numFmtId="185" formatCode="0.0%"/>
    <numFmt numFmtId="186" formatCode="0.00\ %"/>
    <numFmt numFmtId="187" formatCode="0.0"/>
    <numFmt numFmtId="188" formatCode="#,##0.0\ _ "/>
    <numFmt numFmtId="189" formatCode="0.000"/>
    <numFmt numFmtId="190" formatCode="_-* #,##0.0\ _€_-;\-* #,##0.0\ _€_-;_-* \-??\ _€_-;_-@_-"/>
    <numFmt numFmtId="191" formatCode="_-* #,##0\ _€_-;\-* #,##0\ _€_-;_-* \-??\ _€_-;_-@_-"/>
    <numFmt numFmtId="192" formatCode="_-* #,##0_-;\-* #,##0_-;_-* \-??_-;_-@_-"/>
    <numFmt numFmtId="193" formatCode="_-* #,##0.00\ _€_-;\-* #,##0.00\ _€_-;_-* &quot;-&quot;??\ _€_-;_-@_-"/>
    <numFmt numFmtId="194" formatCode="_-* #,##0_-;\-* #,##0_-;_-* &quot;-&quot;??_-;_-@_-"/>
    <numFmt numFmtId="195" formatCode="#,##0.000000"/>
    <numFmt numFmtId="196" formatCode="#,##0.00000000000000000"/>
  </numFmts>
  <fonts count="196">
    <font>
      <sz val="10"/>
      <name val="Arial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7D0080"/>
      <name val="Calibri"/>
      <family val="2"/>
      <charset val="1"/>
    </font>
    <font>
      <sz val="12"/>
      <color rgb="FF03850F"/>
      <name val="Calibri"/>
      <family val="2"/>
      <charset val="1"/>
    </font>
    <font>
      <sz val="11"/>
      <color rgb="FF03850F"/>
      <name val="Calibri"/>
      <family val="2"/>
      <charset val="1"/>
    </font>
    <font>
      <b/>
      <sz val="11"/>
      <color rgb="FF996633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996633"/>
      <name val="Calibri"/>
      <family val="2"/>
      <charset val="1"/>
    </font>
    <font>
      <sz val="10"/>
      <color rgb="FF7A7A86"/>
      <name val="Courier New"/>
      <family val="3"/>
      <charset val="1"/>
    </font>
    <font>
      <sz val="10"/>
      <name val="Courier New"/>
      <family val="3"/>
      <charset val="1"/>
    </font>
    <font>
      <b/>
      <sz val="10"/>
      <color rgb="FFFFFFFF"/>
      <name val="Arial"/>
      <family val="2"/>
      <charset val="1"/>
    </font>
    <font>
      <b/>
      <sz val="10"/>
      <name val="Courier New"/>
      <family val="3"/>
      <charset val="1"/>
    </font>
    <font>
      <sz val="8"/>
      <name val="Courier New"/>
      <family val="3"/>
      <charset val="1"/>
    </font>
    <font>
      <b/>
      <i/>
      <sz val="10"/>
      <color rgb="FF663300"/>
      <name val="Courier New"/>
      <family val="3"/>
      <charset val="1"/>
    </font>
    <font>
      <i/>
      <sz val="10"/>
      <color rgb="FF0000FF"/>
      <name val="Courier New"/>
      <family val="3"/>
      <charset val="1"/>
    </font>
    <font>
      <b/>
      <sz val="11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color rgb="FF000000"/>
      <name val="Arial1"/>
      <charset val="1"/>
    </font>
    <font>
      <sz val="10"/>
      <color rgb="FF3333CC"/>
      <name val="Arial"/>
      <family val="2"/>
      <charset val="1"/>
    </font>
    <font>
      <sz val="10"/>
      <color rgb="FF008080"/>
      <name val="Arial1"/>
      <charset val="1"/>
    </font>
    <font>
      <sz val="10"/>
      <color rgb="FF9CE2E8"/>
      <name val="Arial"/>
      <family val="2"/>
      <charset val="1"/>
    </font>
    <font>
      <b/>
      <sz val="10"/>
      <color rgb="FF9CE2E8"/>
      <name val="Arial"/>
      <family val="2"/>
      <charset val="1"/>
    </font>
    <font>
      <b/>
      <sz val="10"/>
      <color rgb="FF3333CC"/>
      <name val="Arial"/>
      <family val="2"/>
      <charset val="1"/>
    </font>
    <font>
      <b/>
      <sz val="10"/>
      <color rgb="FF008080"/>
      <name val="Arial1"/>
      <charset val="1"/>
    </font>
    <font>
      <b/>
      <sz val="11"/>
      <color rgb="FF3333CC"/>
      <name val="Calibri"/>
      <family val="2"/>
      <charset val="1"/>
    </font>
    <font>
      <b/>
      <sz val="10"/>
      <name val="Arial"/>
      <family val="2"/>
      <charset val="1"/>
    </font>
    <font>
      <b/>
      <sz val="10"/>
      <color rgb="FF000000"/>
      <name val="Arial1"/>
      <charset val="1"/>
    </font>
    <font>
      <sz val="10"/>
      <color rgb="FF0080C0"/>
      <name val="Arial"/>
      <family val="2"/>
      <charset val="1"/>
    </font>
    <font>
      <sz val="10"/>
      <color rgb="FF0066CC"/>
      <name val="Arial1"/>
      <charset val="1"/>
    </font>
    <font>
      <b/>
      <sz val="10"/>
      <color rgb="FF0080C0"/>
      <name val="Arial"/>
      <family val="2"/>
      <charset val="1"/>
    </font>
    <font>
      <b/>
      <sz val="10"/>
      <color rgb="FF0066CC"/>
      <name val="Arial1"/>
      <charset val="1"/>
    </font>
    <font>
      <i/>
      <sz val="8"/>
      <color rgb="FF008080"/>
      <name val="Arial"/>
      <family val="2"/>
      <charset val="1"/>
    </font>
    <font>
      <i/>
      <sz val="8"/>
      <color rgb="FF008080"/>
      <name val="Arial1"/>
      <charset val="1"/>
    </font>
    <font>
      <sz val="11"/>
      <color rgb="FF333399"/>
      <name val="Calibri"/>
      <family val="2"/>
      <charset val="1"/>
    </font>
    <font>
      <i/>
      <sz val="11"/>
      <color rgb="FF7A7A86"/>
      <name val="Calibri"/>
      <family val="2"/>
      <charset val="1"/>
    </font>
    <font>
      <b/>
      <sz val="15"/>
      <color rgb="FF3333CC"/>
      <name val="Calibri"/>
      <family val="2"/>
      <charset val="1"/>
    </font>
    <font>
      <b/>
      <sz val="13"/>
      <color rgb="FF3333CC"/>
      <name val="Calibri"/>
      <family val="2"/>
      <charset val="1"/>
    </font>
    <font>
      <u/>
      <sz val="10"/>
      <color rgb="FF0000FF"/>
      <name val="Arial"/>
      <family val="2"/>
      <charset val="1"/>
    </font>
    <font>
      <sz val="10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9"/>
      <name val="Arial"/>
      <family val="2"/>
      <charset val="1"/>
    </font>
    <font>
      <sz val="8"/>
      <color rgb="FF000000"/>
      <name val="Comic Sans MS"/>
      <family val="4"/>
      <charset val="1"/>
    </font>
    <font>
      <sz val="10"/>
      <color rgb="FFFF0000"/>
      <name val="Arial"/>
      <family val="2"/>
      <charset val="1"/>
    </font>
    <font>
      <sz val="11"/>
      <color rgb="FF663300"/>
      <name val="Calibri"/>
      <family val="2"/>
      <charset val="1"/>
    </font>
    <font>
      <b/>
      <i/>
      <sz val="16"/>
      <name val="Arial"/>
      <family val="2"/>
      <charset val="1"/>
    </font>
    <font>
      <sz val="8"/>
      <name val="Arial"/>
      <family val="2"/>
      <charset val="1"/>
    </font>
    <font>
      <sz val="10"/>
      <name val="Tahoma"/>
      <family val="2"/>
      <charset val="1"/>
    </font>
    <font>
      <sz val="11"/>
      <color rgb="FF000000"/>
      <name val="Arial"/>
      <family val="2"/>
      <charset val="1"/>
    </font>
    <font>
      <sz val="10"/>
      <name val="Times New Roman"/>
      <family val="1"/>
      <charset val="1"/>
    </font>
    <font>
      <sz val="8"/>
      <name val="Tahoma"/>
      <family val="2"/>
      <charset val="1"/>
    </font>
    <font>
      <sz val="10"/>
      <name val="MS Sans Serif"/>
      <family val="2"/>
      <charset val="1"/>
    </font>
    <font>
      <sz val="9"/>
      <name val="Arial"/>
      <family val="2"/>
      <charset val="1"/>
    </font>
    <font>
      <sz val="9"/>
      <name val="Times New Roman"/>
      <family val="1"/>
      <charset val="1"/>
    </font>
    <font>
      <sz val="10"/>
      <color rgb="FF000000"/>
      <name val="Arial"/>
      <family val="2"/>
      <charset val="1"/>
    </font>
    <font>
      <sz val="10"/>
      <name val="Geneva"/>
      <family val="2"/>
      <charset val="1"/>
    </font>
    <font>
      <b/>
      <sz val="9"/>
      <color rgb="FF000000"/>
      <name val="Arial1"/>
      <charset val="1"/>
    </font>
    <font>
      <b/>
      <sz val="12"/>
      <color rgb="FF7A7A86"/>
      <name val="Arial"/>
      <family val="2"/>
      <charset val="1"/>
    </font>
    <font>
      <b/>
      <sz val="11"/>
      <color rgb="FF424242"/>
      <name val="Calibri"/>
      <family val="2"/>
      <charset val="1"/>
    </font>
    <font>
      <sz val="9"/>
      <name val="Verdana"/>
      <family val="2"/>
      <charset val="1"/>
    </font>
    <font>
      <sz val="10"/>
      <color rgb="FF008080"/>
      <name val="Courier New"/>
      <family val="3"/>
      <charset val="1"/>
    </font>
    <font>
      <sz val="10"/>
      <color rgb="FF03850F"/>
      <name val="Courier New"/>
      <family val="3"/>
      <charset val="1"/>
    </font>
    <font>
      <i/>
      <sz val="9"/>
      <color rgb="FF663300"/>
      <name val="Verdana"/>
      <family val="2"/>
      <charset val="1"/>
    </font>
    <font>
      <sz val="9"/>
      <color rgb="FF0000FF"/>
      <name val="Verdana"/>
      <family val="2"/>
      <charset val="1"/>
    </font>
    <font>
      <b/>
      <sz val="9"/>
      <name val="Verdana"/>
      <family val="2"/>
      <charset val="1"/>
    </font>
    <font>
      <b/>
      <sz val="10"/>
      <color rgb="FF008080"/>
      <name val="Courier New"/>
      <family val="3"/>
      <charset val="1"/>
    </font>
    <font>
      <b/>
      <sz val="10"/>
      <color rgb="FF03850F"/>
      <name val="Courier New"/>
      <family val="3"/>
      <charset val="1"/>
    </font>
    <font>
      <b/>
      <i/>
      <sz val="9"/>
      <color rgb="FF663300"/>
      <name val="Verdana"/>
      <family val="2"/>
      <charset val="1"/>
    </font>
    <font>
      <b/>
      <sz val="9"/>
      <color rgb="FF0000FF"/>
      <name val="Verdana"/>
      <family val="2"/>
      <charset val="1"/>
    </font>
    <font>
      <sz val="10"/>
      <color rgb="FF94E3ED"/>
      <name val="Arial"/>
      <family val="2"/>
      <charset val="1"/>
    </font>
    <font>
      <i/>
      <sz val="10"/>
      <name val="Arial"/>
      <family val="2"/>
      <charset val="1"/>
    </font>
    <font>
      <sz val="10"/>
      <color rgb="FFCBFFDA"/>
      <name val="Arial"/>
      <family val="2"/>
      <charset val="1"/>
    </font>
    <font>
      <sz val="11"/>
      <color rgb="FFFF0000"/>
      <name val="Calibri"/>
      <family val="2"/>
      <charset val="1"/>
    </font>
    <font>
      <b/>
      <sz val="18"/>
      <color rgb="FF3333CC"/>
      <name val="Cambria"/>
      <family val="2"/>
      <charset val="1"/>
    </font>
    <font>
      <b/>
      <sz val="11"/>
      <color rgb="FF333399"/>
      <name val="Calibri"/>
      <family val="2"/>
      <charset val="1"/>
    </font>
    <font>
      <b/>
      <i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8"/>
      <color rgb="FF333399"/>
      <name val="Cambria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8"/>
      <name val="Arial"/>
      <family val="2"/>
      <charset val="1"/>
    </font>
    <font>
      <b/>
      <sz val="12"/>
      <name val="Arial"/>
      <family val="2"/>
      <charset val="1"/>
    </font>
    <font>
      <b/>
      <sz val="8"/>
      <color rgb="FFFF0000"/>
      <name val="Arial"/>
      <family val="2"/>
      <charset val="1"/>
    </font>
    <font>
      <b/>
      <i/>
      <sz val="8"/>
      <name val="Arial"/>
      <family val="2"/>
      <charset val="1"/>
    </font>
    <font>
      <i/>
      <sz val="8"/>
      <name val="Arial"/>
      <family val="2"/>
      <charset val="1"/>
    </font>
    <font>
      <sz val="10"/>
      <color rgb="FF336666"/>
      <name val="Arial"/>
      <family val="2"/>
      <charset val="1"/>
    </font>
    <font>
      <b/>
      <sz val="8"/>
      <color rgb="FF000000"/>
      <name val="Arial"/>
      <family val="2"/>
      <charset val="1"/>
    </font>
    <font>
      <u/>
      <sz val="8"/>
      <name val="Arial"/>
      <family val="2"/>
      <charset val="1"/>
    </font>
    <font>
      <i/>
      <sz val="9"/>
      <name val="Arial"/>
      <family val="2"/>
      <charset val="1"/>
    </font>
    <font>
      <sz val="10"/>
      <color rgb="FF000000"/>
      <name val="Calibri"/>
      <family val="2"/>
      <charset val="1"/>
    </font>
    <font>
      <i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10"/>
      <name val="Arial1"/>
      <charset val="1"/>
    </font>
    <font>
      <sz val="8"/>
      <name val="Arial1"/>
      <charset val="1"/>
    </font>
    <font>
      <b/>
      <sz val="8"/>
      <name val="Arial1"/>
      <charset val="1"/>
    </font>
    <font>
      <i/>
      <sz val="8"/>
      <name val="Arial1"/>
      <charset val="1"/>
    </font>
    <font>
      <b/>
      <sz val="8"/>
      <color rgb="FF000000"/>
      <name val="Arial1"/>
      <charset val="1"/>
    </font>
    <font>
      <sz val="10"/>
      <color rgb="FF7A7A86"/>
      <name val="Arial1"/>
      <charset val="1"/>
    </font>
    <font>
      <b/>
      <i/>
      <sz val="8"/>
      <name val="Arial1"/>
      <charset val="1"/>
    </font>
    <font>
      <sz val="8"/>
      <color rgb="FF000000"/>
      <name val="Arial1"/>
      <charset val="1"/>
    </font>
    <font>
      <b/>
      <i/>
      <sz val="8"/>
      <color rgb="FF000000"/>
      <name val="Arial1"/>
      <charset val="1"/>
    </font>
    <font>
      <i/>
      <sz val="8"/>
      <color rgb="FF000000"/>
      <name val="Arial1"/>
      <charset val="1"/>
    </font>
    <font>
      <b/>
      <sz val="10"/>
      <color rgb="FF000000"/>
      <name val="Arial"/>
      <family val="2"/>
      <charset val="1"/>
    </font>
    <font>
      <sz val="8"/>
      <color rgb="FF800000"/>
      <name val="Arial"/>
      <family val="2"/>
      <charset val="1"/>
    </font>
    <font>
      <b/>
      <sz val="8"/>
      <color rgb="FF000000"/>
      <name val="MS Sans Serif"/>
      <charset val="1"/>
    </font>
    <font>
      <b/>
      <vertAlign val="superscript"/>
      <sz val="8"/>
      <color rgb="FF000000"/>
      <name val="Arial"/>
      <family val="2"/>
      <charset val="1"/>
    </font>
    <font>
      <b/>
      <i/>
      <sz val="8"/>
      <color rgb="FF000000"/>
      <name val="Arial"/>
      <family val="2"/>
      <charset val="1"/>
    </font>
    <font>
      <vertAlign val="superscript"/>
      <sz val="8"/>
      <color rgb="FF000000"/>
      <name val="Arial"/>
      <family val="2"/>
      <charset val="1"/>
    </font>
    <font>
      <sz val="8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2"/>
      <color indexed="9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0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0"/>
      <color indexed="23"/>
      <name val="Courier New"/>
      <family val="3"/>
    </font>
    <font>
      <sz val="10"/>
      <name val="Courier New"/>
      <family val="3"/>
    </font>
    <font>
      <b/>
      <sz val="10"/>
      <color indexed="9"/>
      <name val="Arial"/>
      <family val="2"/>
    </font>
    <font>
      <b/>
      <sz val="10"/>
      <name val="Courier New"/>
      <family val="3"/>
    </font>
    <font>
      <sz val="8"/>
      <name val="Courier New"/>
      <family val="3"/>
    </font>
    <font>
      <b/>
      <i/>
      <sz val="10"/>
      <color indexed="59"/>
      <name val="Courier New"/>
      <family val="3"/>
    </font>
    <font>
      <i/>
      <sz val="10"/>
      <color indexed="12"/>
      <name val="Courier New"/>
      <family val="3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color indexed="48"/>
      <name val="Arial"/>
      <family val="2"/>
    </font>
    <font>
      <b/>
      <sz val="11"/>
      <color indexed="48"/>
      <name val="Calibri"/>
      <family val="2"/>
    </font>
    <font>
      <b/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48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0"/>
      <color indexed="8"/>
      <name val="Times New Roman"/>
      <family val="1"/>
    </font>
    <font>
      <sz val="8"/>
      <color indexed="8"/>
      <name val="Comic Sans MS"/>
      <family val="4"/>
    </font>
    <font>
      <sz val="11"/>
      <color indexed="59"/>
      <name val="Calibri"/>
      <family val="2"/>
    </font>
    <font>
      <b/>
      <i/>
      <sz val="16"/>
      <name val="Arial"/>
      <family val="2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9"/>
      <name val="Verdana"/>
      <family val="2"/>
    </font>
    <font>
      <sz val="10"/>
      <color indexed="21"/>
      <name val="Courier New"/>
      <family val="3"/>
    </font>
    <font>
      <sz val="10"/>
      <color indexed="17"/>
      <name val="Courier New"/>
      <family val="3"/>
    </font>
    <font>
      <i/>
      <sz val="9"/>
      <color indexed="59"/>
      <name val="Verdana"/>
      <family val="2"/>
    </font>
    <font>
      <sz val="9"/>
      <color indexed="12"/>
      <name val="Verdana"/>
      <family val="2"/>
    </font>
    <font>
      <b/>
      <sz val="9"/>
      <name val="Verdana"/>
      <family val="2"/>
    </font>
    <font>
      <b/>
      <sz val="10"/>
      <color indexed="21"/>
      <name val="Courier New"/>
      <family val="3"/>
    </font>
    <font>
      <b/>
      <sz val="10"/>
      <color indexed="17"/>
      <name val="Courier New"/>
      <family val="3"/>
    </font>
    <font>
      <b/>
      <i/>
      <sz val="9"/>
      <color indexed="59"/>
      <name val="Verdana"/>
      <family val="2"/>
    </font>
    <font>
      <b/>
      <sz val="9"/>
      <color indexed="12"/>
      <name val="Verdana"/>
      <family val="2"/>
    </font>
    <font>
      <b/>
      <sz val="9"/>
      <name val="Arial"/>
      <family val="2"/>
    </font>
    <font>
      <sz val="10"/>
      <color indexed="56"/>
      <name val="Arial"/>
      <family val="2"/>
    </font>
    <font>
      <i/>
      <sz val="10"/>
      <name val="Arial"/>
      <family val="2"/>
    </font>
    <font>
      <sz val="10"/>
      <color indexed="27"/>
      <name val="Arial"/>
      <family val="2"/>
    </font>
    <font>
      <sz val="11"/>
      <color indexed="10"/>
      <name val="Calibri"/>
      <family val="2"/>
    </font>
    <font>
      <b/>
      <sz val="18"/>
      <color indexed="48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color indexed="9"/>
      <name val="Calibri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indexed="40"/>
      <name val="Arial"/>
      <family val="2"/>
    </font>
    <font>
      <b/>
      <sz val="10"/>
      <color indexed="56"/>
      <name val="Arial"/>
      <family val="2"/>
    </font>
    <font>
      <sz val="10"/>
      <color indexed="54"/>
      <name val="Arial"/>
      <family val="2"/>
    </font>
    <font>
      <sz val="10"/>
      <color indexed="30"/>
      <name val="Arial"/>
      <family val="2"/>
    </font>
    <font>
      <b/>
      <sz val="10"/>
      <color indexed="30"/>
      <name val="Arial"/>
      <family val="2"/>
    </font>
    <font>
      <i/>
      <sz val="8"/>
      <color indexed="21"/>
      <name val="Arial"/>
      <family val="2"/>
    </font>
    <font>
      <b/>
      <sz val="10"/>
      <color indexed="48"/>
      <name val="Arial"/>
      <family val="2"/>
    </font>
    <font>
      <sz val="11"/>
      <color rgb="FF000000"/>
      <name val="Calibri"/>
      <family val="2"/>
    </font>
    <font>
      <sz val="10"/>
      <color rgb="FF000000"/>
      <name val="Arial1"/>
    </font>
    <font>
      <i/>
      <sz val="8"/>
      <color rgb="FF008080"/>
      <name val="Arial1"/>
    </font>
    <font>
      <sz val="8"/>
      <color indexed="8"/>
      <name val="Arial"/>
      <family val="2"/>
      <charset val="1"/>
    </font>
    <font>
      <b/>
      <sz val="12"/>
      <name val="Times New Roman"/>
      <family val="1"/>
    </font>
    <font>
      <b/>
      <sz val="8"/>
      <color indexed="8"/>
      <name val="Arial"/>
      <family val="2"/>
    </font>
    <font>
      <b/>
      <i/>
      <sz val="8"/>
      <name val="Arial"/>
      <family val="2"/>
    </font>
    <font>
      <sz val="9"/>
      <name val="Times New Roman"/>
      <family val="1"/>
    </font>
    <font>
      <b/>
      <sz val="8"/>
      <color indexed="8"/>
      <name val="Arial"/>
      <family val="2"/>
      <charset val="1"/>
    </font>
    <font>
      <sz val="8"/>
      <color rgb="FF000000"/>
      <name val="Arial"/>
      <family val="2"/>
    </font>
    <font>
      <b/>
      <sz val="8"/>
      <color rgb="FFFF0000"/>
      <name val="Arial"/>
      <family val="2"/>
    </font>
    <font>
      <sz val="8"/>
      <color indexed="9"/>
      <name val="Arial"/>
      <family val="2"/>
    </font>
    <font>
      <sz val="11"/>
      <color indexed="8"/>
      <name val="Calibri"/>
      <family val="2"/>
      <scheme val="minor"/>
    </font>
  </fonts>
  <fills count="124">
    <fill>
      <patternFill patternType="none"/>
    </fill>
    <fill>
      <patternFill patternType="gray125"/>
    </fill>
    <fill>
      <patternFill patternType="solid">
        <fgColor rgb="FFFFFFFF"/>
        <bgColor rgb="FFF6FBF6"/>
      </patternFill>
    </fill>
    <fill>
      <patternFill patternType="solid">
        <fgColor rgb="FFE3E3E3"/>
        <bgColor rgb="FFDEE3DE"/>
      </patternFill>
    </fill>
    <fill>
      <patternFill patternType="solid">
        <fgColor rgb="FFFFFFC0"/>
        <bgColor rgb="FFFFFFCC"/>
      </patternFill>
    </fill>
    <fill>
      <patternFill patternType="solid">
        <fgColor rgb="FF9CE2E8"/>
        <bgColor rgb="FF93E3EE"/>
      </patternFill>
    </fill>
    <fill>
      <patternFill patternType="solid">
        <fgColor rgb="FF93E3EE"/>
        <bgColor rgb="FF9CE2E8"/>
      </patternFill>
    </fill>
    <fill>
      <patternFill patternType="solid">
        <fgColor rgb="FFC0C0FF"/>
        <bgColor rgb="FFCCCCFF"/>
      </patternFill>
    </fill>
    <fill>
      <patternFill patternType="solid">
        <fgColor rgb="FFBCC3DD"/>
        <bgColor rgb="FFB7C4E1"/>
      </patternFill>
    </fill>
    <fill>
      <patternFill patternType="solid">
        <fgColor rgb="FFCC9CCC"/>
        <bgColor rgb="FFCC99FF"/>
      </patternFill>
    </fill>
    <fill>
      <patternFill patternType="solid">
        <fgColor rgb="FFC9FFD3"/>
        <bgColor rgb="FFCBFFEE"/>
      </patternFill>
    </fill>
    <fill>
      <patternFill patternType="solid">
        <fgColor rgb="FFCC99FF"/>
        <bgColor rgb="FFCC9CCC"/>
      </patternFill>
    </fill>
    <fill>
      <patternFill patternType="solid">
        <fgColor rgb="FFC1C1C1"/>
        <bgColor rgb="FFBCC3DD"/>
      </patternFill>
    </fill>
    <fill>
      <patternFill patternType="solid">
        <fgColor rgb="FFFF8080"/>
        <bgColor rgb="FFFFA0A0"/>
      </patternFill>
    </fill>
    <fill>
      <patternFill patternType="solid">
        <fgColor rgb="FFFFFF99"/>
        <bgColor rgb="FFFFFF80"/>
      </patternFill>
    </fill>
    <fill>
      <patternFill patternType="solid">
        <fgColor rgb="FFA7C9EE"/>
        <bgColor rgb="FFB7C4E1"/>
      </patternFill>
    </fill>
    <fill>
      <patternFill patternType="solid">
        <fgColor rgb="FF008080"/>
        <bgColor rgb="FF0080C0"/>
      </patternFill>
    </fill>
    <fill>
      <patternFill patternType="solid">
        <fgColor rgb="FF999933"/>
        <bgColor rgb="FF969696"/>
      </patternFill>
    </fill>
    <fill>
      <patternFill patternType="solid">
        <fgColor rgb="FF00FF00"/>
        <bgColor rgb="FF33CCCC"/>
      </patternFill>
    </fill>
    <fill>
      <patternFill patternType="solid">
        <fgColor rgb="FF33CCCC"/>
        <bgColor rgb="FF54F7F7"/>
      </patternFill>
    </fill>
    <fill>
      <patternFill patternType="solid">
        <fgColor rgb="FF0080C0"/>
        <bgColor rgb="FF0066CC"/>
      </patternFill>
    </fill>
    <fill>
      <patternFill patternType="solid">
        <fgColor rgb="FF7D0080"/>
        <bgColor rgb="FF6B1A00"/>
      </patternFill>
    </fill>
    <fill>
      <patternFill patternType="solid">
        <fgColor rgb="FF996633"/>
        <bgColor rgb="FF996666"/>
      </patternFill>
    </fill>
    <fill>
      <patternFill patternType="solid">
        <fgColor rgb="FF969696"/>
        <bgColor rgb="FF93B597"/>
      </patternFill>
    </fill>
    <fill>
      <patternFill patternType="solid">
        <fgColor rgb="FFB480FF"/>
        <bgColor rgb="FFCC99FF"/>
      </patternFill>
    </fill>
    <fill>
      <patternFill patternType="solid">
        <fgColor rgb="FFB9B3DE"/>
        <bgColor rgb="FFBCC3DD"/>
      </patternFill>
    </fill>
    <fill>
      <patternFill patternType="solid">
        <fgColor rgb="FFE6CEE6"/>
        <bgColor rgb="FFE6CCFF"/>
      </patternFill>
    </fill>
    <fill>
      <patternFill patternType="solid">
        <fgColor rgb="FF333399"/>
        <bgColor rgb="FF3333CC"/>
      </patternFill>
    </fill>
    <fill>
      <patternFill patternType="solid">
        <fgColor rgb="FFFFFFCC"/>
        <bgColor rgb="FFFFFFC0"/>
      </patternFill>
    </fill>
    <fill>
      <patternFill patternType="solid">
        <fgColor rgb="FF93B597"/>
        <bgColor rgb="FF969696"/>
      </patternFill>
    </fill>
    <fill>
      <patternFill patternType="solid">
        <fgColor rgb="FF028511"/>
        <bgColor rgb="FF008080"/>
      </patternFill>
    </fill>
    <fill>
      <patternFill patternType="solid">
        <fgColor rgb="FFF6FBF6"/>
        <bgColor rgb="FFFFFFFF"/>
      </patternFill>
    </fill>
    <fill>
      <patternFill patternType="solid">
        <fgColor rgb="FFDEE3DE"/>
        <bgColor rgb="FFE3E3E3"/>
      </patternFill>
    </fill>
    <fill>
      <patternFill patternType="solid">
        <fgColor rgb="FFC9FFD3"/>
        <bgColor rgb="FFCBFFEE"/>
      </patternFill>
    </fill>
    <fill>
      <patternFill patternType="darkGray">
        <fgColor rgb="FF028511"/>
        <bgColor rgb="FF008080"/>
      </patternFill>
    </fill>
    <fill>
      <patternFill patternType="darkGray">
        <fgColor rgb="FFC9FFD3"/>
        <bgColor rgb="FFCBFFEE"/>
      </patternFill>
    </fill>
    <fill>
      <patternFill patternType="solid">
        <fgColor rgb="FFFFA0A0"/>
        <bgColor rgb="FFFF8080"/>
      </patternFill>
    </fill>
    <fill>
      <patternFill patternType="solid">
        <fgColor rgb="FFFFC0C0"/>
        <bgColor rgb="FFE6CEE6"/>
      </patternFill>
    </fill>
    <fill>
      <patternFill patternType="darkGray">
        <fgColor rgb="FF77E9FE"/>
        <bgColor rgb="FF54F7F7"/>
      </patternFill>
    </fill>
    <fill>
      <patternFill patternType="solid">
        <fgColor rgb="FF93E3EE"/>
        <bgColor rgb="FF9CE2E8"/>
      </patternFill>
    </fill>
    <fill>
      <patternFill patternType="solid">
        <fgColor rgb="FFC1C1C1"/>
        <bgColor rgb="FFBCC3DD"/>
      </patternFill>
    </fill>
    <fill>
      <patternFill patternType="mediumGray">
        <fgColor rgb="FFDEE3DE"/>
        <bgColor rgb="FFE3E3E3"/>
      </patternFill>
    </fill>
    <fill>
      <patternFill patternType="solid">
        <fgColor rgb="FFCCB399"/>
        <bgColor rgb="FFC1C1C1"/>
      </patternFill>
    </fill>
    <fill>
      <patternFill patternType="solid">
        <fgColor rgb="FFCCCC99"/>
        <bgColor rgb="FFC1C1C1"/>
      </patternFill>
    </fill>
    <fill>
      <patternFill patternType="solid">
        <fgColor rgb="FFFFFF80"/>
        <bgColor rgb="FFFFFF99"/>
      </patternFill>
    </fill>
    <fill>
      <patternFill patternType="solid">
        <fgColor rgb="FFCBFFEE"/>
        <bgColor rgb="FFC9FFD3"/>
      </patternFill>
    </fill>
    <fill>
      <patternFill patternType="solid">
        <fgColor rgb="FFFF0000"/>
        <bgColor rgb="FF7D0080"/>
      </patternFill>
    </fill>
    <fill>
      <patternFill patternType="darkGray">
        <fgColor rgb="FF356884"/>
        <bgColor rgb="FF424242"/>
      </patternFill>
    </fill>
    <fill>
      <patternFill patternType="solid">
        <fgColor rgb="FF996666"/>
        <bgColor rgb="FF996633"/>
      </patternFill>
    </fill>
    <fill>
      <patternFill patternType="solid">
        <fgColor rgb="FF77E9FE"/>
        <bgColor rgb="FF93E3EE"/>
      </patternFill>
    </fill>
    <fill>
      <patternFill patternType="solid">
        <fgColor rgb="FFCCCCFF"/>
        <bgColor rgb="FFC0C0FF"/>
      </patternFill>
    </fill>
    <fill>
      <patternFill patternType="solid">
        <fgColor rgb="FF7A7A86"/>
        <bgColor rgb="FF996666"/>
      </patternFill>
    </fill>
    <fill>
      <patternFill patternType="solid">
        <fgColor rgb="FFE6CCFF"/>
        <bgColor rgb="FFE6CEE6"/>
      </patternFill>
    </fill>
    <fill>
      <patternFill patternType="solid">
        <fgColor rgb="FFE0E0FF"/>
        <bgColor rgb="FFD3E5F8"/>
      </patternFill>
    </fill>
    <fill>
      <patternFill patternType="solid">
        <fgColor rgb="FFD3E5F8"/>
        <bgColor rgb="FFE0E0FF"/>
      </patternFill>
    </fill>
    <fill>
      <patternFill patternType="solid">
        <fgColor rgb="FFB7C4E1"/>
        <bgColor rgb="FFBCC3DD"/>
      </patternFill>
    </fill>
    <fill>
      <patternFill patternType="solid">
        <fgColor rgb="FF54F7F7"/>
        <bgColor rgb="FF77E9FE"/>
      </patternFill>
    </fill>
    <fill>
      <patternFill patternType="solid">
        <fgColor indexed="42"/>
        <bgColor indexed="27"/>
      </patternFill>
    </fill>
    <fill>
      <patternFill patternType="solid">
        <fgColor indexed="11"/>
        <bgColor indexed="49"/>
      </patternFill>
    </fill>
    <fill>
      <patternFill patternType="solid">
        <fgColor indexed="10"/>
        <bgColor indexed="20"/>
      </patternFill>
    </fill>
    <fill>
      <patternFill patternType="solid">
        <fgColor indexed="22"/>
        <bgColor indexed="14"/>
      </patternFill>
    </fill>
    <fill>
      <patternFill patternType="solid">
        <fgColor indexed="22"/>
        <bgColor indexed="33"/>
      </patternFill>
    </fill>
    <fill>
      <patternFill patternType="solid">
        <fgColor indexed="9"/>
        <bgColor indexed="32"/>
      </patternFill>
    </fill>
    <fill>
      <patternFill patternType="solid">
        <fgColor indexed="37"/>
        <bgColor indexed="16"/>
      </patternFill>
    </fill>
    <fill>
      <patternFill patternType="solid">
        <fgColor indexed="34"/>
        <bgColor indexed="26"/>
      </patternFill>
    </fill>
    <fill>
      <patternFill patternType="solid">
        <fgColor indexed="56"/>
        <bgColor indexed="40"/>
      </patternFill>
    </fill>
    <fill>
      <patternFill patternType="solid">
        <fgColor indexed="40"/>
        <bgColor indexed="35"/>
      </patternFill>
    </fill>
    <fill>
      <patternFill patternType="solid">
        <fgColor indexed="31"/>
        <bgColor indexed="38"/>
      </patternFill>
    </fill>
    <fill>
      <patternFill patternType="solid">
        <fgColor indexed="14"/>
        <bgColor indexed="31"/>
      </patternFill>
    </fill>
    <fill>
      <patternFill patternType="solid">
        <fgColor indexed="53"/>
        <bgColor indexed="46"/>
      </patternFill>
    </fill>
    <fill>
      <patternFill patternType="solid">
        <fgColor indexed="46"/>
        <bgColor indexed="53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13"/>
      </patternFill>
    </fill>
    <fill>
      <patternFill patternType="solid">
        <fgColor indexed="44"/>
        <bgColor indexed="38"/>
      </patternFill>
    </fill>
    <fill>
      <patternFill patternType="solid">
        <fgColor indexed="21"/>
        <bgColor indexed="30"/>
      </patternFill>
    </fill>
    <fill>
      <patternFill patternType="solid">
        <fgColor indexed="19"/>
        <bgColor indexed="55"/>
      </patternFill>
    </fill>
    <fill>
      <patternFill patternType="solid">
        <fgColor indexed="49"/>
        <bgColor indexed="1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62"/>
      </patternFill>
    </fill>
    <fill>
      <patternFill patternType="solid">
        <fgColor indexed="60"/>
        <bgColor indexed="25"/>
      </patternFill>
    </fill>
    <fill>
      <patternFill patternType="solid">
        <fgColor indexed="55"/>
        <bgColor indexed="50"/>
      </patternFill>
    </fill>
    <fill>
      <patternFill patternType="solid">
        <fgColor indexed="61"/>
        <bgColor indexed="46"/>
      </patternFill>
    </fill>
    <fill>
      <patternFill patternType="solid">
        <fgColor indexed="57"/>
        <bgColor indexed="14"/>
      </patternFill>
    </fill>
    <fill>
      <patternFill patternType="solid">
        <fgColor indexed="57"/>
        <bgColor indexed="33"/>
      </patternFill>
    </fill>
    <fill>
      <patternFill patternType="solid">
        <fgColor indexed="28"/>
        <bgColor indexed="33"/>
      </patternFill>
    </fill>
    <fill>
      <patternFill patternType="solid">
        <fgColor indexed="28"/>
        <bgColor indexed="56"/>
      </patternFill>
    </fill>
    <fill>
      <patternFill patternType="solid">
        <fgColor indexed="62"/>
        <bgColor indexed="48"/>
      </patternFill>
    </fill>
    <fill>
      <patternFill patternType="solid">
        <fgColor indexed="26"/>
        <bgColor indexed="34"/>
      </patternFill>
    </fill>
    <fill>
      <patternFill patternType="solid">
        <fgColor indexed="50"/>
        <bgColor indexed="55"/>
      </patternFill>
    </fill>
    <fill>
      <patternFill patternType="solid">
        <fgColor indexed="17"/>
        <bgColor indexed="21"/>
      </patternFill>
    </fill>
    <fill>
      <patternFill patternType="solid">
        <fgColor indexed="32"/>
        <bgColor indexed="9"/>
      </patternFill>
    </fill>
    <fill>
      <patternFill patternType="solid">
        <fgColor indexed="58"/>
        <bgColor indexed="16"/>
      </patternFill>
    </fill>
    <fill>
      <patternFill patternType="solid">
        <fgColor indexed="18"/>
        <bgColor indexed="42"/>
      </patternFill>
    </fill>
    <fill>
      <patternFill patternType="darkGray">
        <fgColor indexed="17"/>
        <bgColor indexed="21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8"/>
      </patternFill>
    </fill>
    <fill>
      <patternFill patternType="darkGray">
        <fgColor indexed="35"/>
        <bgColor indexed="15"/>
      </patternFill>
    </fill>
    <fill>
      <patternFill patternType="solid">
        <fgColor indexed="40"/>
        <bgColor indexed="56"/>
      </patternFill>
    </fill>
    <fill>
      <patternFill patternType="darkGray">
        <fgColor indexed="40"/>
        <bgColor indexed="35"/>
      </patternFill>
    </fill>
    <fill>
      <patternFill patternType="solid">
        <fgColor indexed="36"/>
        <bgColor indexed="22"/>
      </patternFill>
    </fill>
    <fill>
      <patternFill patternType="solid">
        <fgColor indexed="16"/>
        <bgColor indexed="37"/>
      </patternFill>
    </fill>
    <fill>
      <patternFill patternType="solid">
        <fgColor indexed="52"/>
        <bgColor indexed="22"/>
      </patternFill>
    </fill>
    <fill>
      <patternFill patternType="solid">
        <fgColor indexed="51"/>
        <bgColor indexed="36"/>
      </patternFill>
    </fill>
    <fill>
      <patternFill patternType="solid">
        <fgColor indexed="13"/>
        <bgColor indexed="43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33"/>
        <bgColor indexed="28"/>
      </patternFill>
    </fill>
    <fill>
      <patternFill patternType="solid">
        <fgColor indexed="56"/>
        <bgColor indexed="28"/>
      </patternFill>
    </fill>
    <fill>
      <patternFill patternType="solid">
        <fgColor indexed="35"/>
        <bgColor indexed="40"/>
      </patternFill>
    </fill>
    <fill>
      <patternFill patternType="solid">
        <fgColor indexed="39"/>
        <bgColor indexed="41"/>
      </patternFill>
    </fill>
    <fill>
      <patternFill patternType="solid">
        <fgColor indexed="41"/>
        <bgColor indexed="39"/>
      </patternFill>
    </fill>
    <fill>
      <patternFill patternType="solid">
        <fgColor indexed="14"/>
        <bgColor indexed="38"/>
      </patternFill>
    </fill>
    <fill>
      <patternFill patternType="solid">
        <fgColor indexed="33"/>
        <bgColor indexed="38"/>
      </patternFill>
    </fill>
    <fill>
      <patternFill patternType="solid">
        <fgColor indexed="38"/>
        <bgColor indexed="14"/>
      </patternFill>
    </fill>
    <fill>
      <patternFill patternType="solid">
        <fgColor indexed="38"/>
        <bgColor indexed="33"/>
      </patternFill>
    </fill>
    <fill>
      <patternFill patternType="solid">
        <fgColor indexed="15"/>
        <bgColor indexed="35"/>
      </patternFill>
    </fill>
    <fill>
      <patternFill patternType="solid">
        <fgColor indexed="31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rgb="FFF6FBF6"/>
      </patternFill>
    </fill>
    <fill>
      <patternFill patternType="solid">
        <fgColor theme="0"/>
        <bgColor indexed="64"/>
      </patternFill>
    </fill>
  </fills>
  <borders count="161">
    <border>
      <left/>
      <right/>
      <top/>
      <bottom/>
      <diagonal/>
    </border>
    <border>
      <left style="thin">
        <color rgb="FF7A7A86"/>
      </left>
      <right style="thin">
        <color rgb="FF7A7A86"/>
      </right>
      <top style="thin">
        <color rgb="FF7A7A86"/>
      </top>
      <bottom style="thin">
        <color rgb="FF7A7A86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double">
        <color rgb="FF996633"/>
      </bottom>
      <diagonal/>
    </border>
    <border>
      <left style="medium">
        <color rgb="FF7A7A86"/>
      </left>
      <right style="medium">
        <color rgb="FF7A7A86"/>
      </right>
      <top style="medium">
        <color rgb="FF7A7A86"/>
      </top>
      <bottom style="thin">
        <color rgb="FF7A7A86"/>
      </bottom>
      <diagonal/>
    </border>
    <border>
      <left style="dashed">
        <color rgb="FFFF8080"/>
      </left>
      <right style="dashed">
        <color rgb="FFFF8080"/>
      </right>
      <top style="dashed">
        <color rgb="FFFF8080"/>
      </top>
      <bottom style="dashed">
        <color rgb="FFFF8080"/>
      </bottom>
      <diagonal/>
    </border>
    <border>
      <left style="thin">
        <color rgb="FFFF8080"/>
      </left>
      <right style="thin">
        <color rgb="FFFF8080"/>
      </right>
      <top style="thin">
        <color rgb="FFFF8080"/>
      </top>
      <bottom style="thin">
        <color rgb="FFFF808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rgb="FF356884"/>
      </left>
      <right style="dashed">
        <color rgb="FF356884"/>
      </right>
      <top style="dashed">
        <color rgb="FF356884"/>
      </top>
      <bottom style="dashed">
        <color rgb="FF356884"/>
      </bottom>
      <diagonal/>
    </border>
    <border>
      <left style="thin">
        <color rgb="FF356884"/>
      </left>
      <right style="thin">
        <color rgb="FF356884"/>
      </right>
      <top style="thin">
        <color rgb="FF356884"/>
      </top>
      <bottom style="thin">
        <color rgb="FF356884"/>
      </bottom>
      <diagonal/>
    </border>
    <border>
      <left style="double">
        <color rgb="FF54F7F7"/>
      </left>
      <right style="double">
        <color rgb="FF54F7F7"/>
      </right>
      <top style="double">
        <color rgb="FF54F7F7"/>
      </top>
      <bottom style="double">
        <color rgb="FF54F7F7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0080C0"/>
      </left>
      <right style="thin">
        <color rgb="FF0080C0"/>
      </right>
      <top style="thin">
        <color rgb="FF0080C0"/>
      </top>
      <bottom style="thin">
        <color rgb="FF0080C0"/>
      </bottom>
      <diagonal/>
    </border>
    <border>
      <left style="thin">
        <color rgb="FF0066CC"/>
      </left>
      <right style="thin">
        <color rgb="FF0066CC"/>
      </right>
      <top style="thin">
        <color rgb="FF0066CC"/>
      </top>
      <bottom style="thin">
        <color rgb="FF0066CC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thin">
        <color rgb="FF008080"/>
      </bottom>
      <diagonal/>
    </border>
    <border>
      <left style="thin">
        <color rgb="FF9CE2E8"/>
      </left>
      <right style="thin">
        <color rgb="FF9CE2E8"/>
      </right>
      <top style="thin">
        <color rgb="FF9CE2E8"/>
      </top>
      <bottom style="thin">
        <color rgb="FF9CE2E8"/>
      </bottom>
      <diagonal/>
    </border>
    <border>
      <left style="thin">
        <color rgb="FF3333CC"/>
      </left>
      <right style="thin">
        <color rgb="FF3333CC"/>
      </right>
      <top style="thin">
        <color rgb="FF3333CC"/>
      </top>
      <bottom style="thin">
        <color rgb="FF3333CC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1C1C1"/>
      </bottom>
      <diagonal/>
    </border>
    <border>
      <left/>
      <right/>
      <top/>
      <bottom style="medium">
        <color rgb="FF0080C0"/>
      </bottom>
      <diagonal/>
    </border>
    <border>
      <left style="thin">
        <color rgb="FF8080FF"/>
      </left>
      <right style="thin">
        <color rgb="FF8080FF"/>
      </right>
      <top style="thin">
        <color rgb="FF8080FF"/>
      </top>
      <bottom style="thin">
        <color rgb="FF8080FF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 style="thick">
        <color rgb="FFFF0000"/>
      </left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rgb="FF33CC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60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dashed">
        <color indexed="29"/>
      </left>
      <right style="dashed">
        <color indexed="29"/>
      </right>
      <top style="dashed">
        <color indexed="29"/>
      </top>
      <bottom style="dashed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dashed">
        <color indexed="8"/>
      </left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double">
        <color indexed="15"/>
      </left>
      <right style="double">
        <color indexed="15"/>
      </right>
      <top style="double">
        <color indexed="15"/>
      </top>
      <bottom style="double">
        <color indexed="15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10"/>
      </left>
      <right style="thick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tted">
        <color indexed="8"/>
      </right>
      <top style="dotted">
        <color indexed="8"/>
      </top>
      <bottom style="dotted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dashed">
        <color indexed="8"/>
      </left>
      <right style="dashed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10"/>
      </left>
      <right style="thick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64"/>
      </bottom>
      <diagonal/>
    </border>
  </borders>
  <cellStyleXfs count="1137">
    <xf numFmtId="0" fontId="0" fillId="0" borderId="0"/>
    <xf numFmtId="176" fontId="112" fillId="0" borderId="0" applyBorder="0" applyProtection="0"/>
    <xf numFmtId="179" fontId="112" fillId="0" borderId="0" applyBorder="0" applyProtection="0"/>
    <xf numFmtId="0" fontId="40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2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3" borderId="0" applyBorder="0" applyProtection="0"/>
    <xf numFmtId="0" fontId="2" fillId="7" borderId="0" applyBorder="0" applyProtection="0"/>
    <xf numFmtId="0" fontId="2" fillId="8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1" borderId="0" applyBorder="0" applyProtection="0"/>
    <xf numFmtId="0" fontId="2" fillId="5" borderId="0" applyBorder="0" applyProtection="0"/>
    <xf numFmtId="0" fontId="2" fillId="6" borderId="0" applyBorder="0" applyProtection="0"/>
    <xf numFmtId="0" fontId="2" fillId="3" borderId="0" applyBorder="0" applyProtection="0"/>
    <xf numFmtId="0" fontId="2" fillId="7" borderId="0" applyBorder="0" applyProtection="0"/>
    <xf numFmtId="0" fontId="2" fillId="8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1" borderId="0" applyBorder="0" applyProtection="0"/>
    <xf numFmtId="0" fontId="2" fillId="5" borderId="0" applyBorder="0" applyProtection="0"/>
    <xf numFmtId="0" fontId="2" fillId="6" borderId="0" applyBorder="0" applyProtection="0"/>
    <xf numFmtId="0" fontId="2" fillId="3" borderId="0" applyBorder="0" applyProtection="0"/>
    <xf numFmtId="0" fontId="2" fillId="7" borderId="0" applyBorder="0" applyProtection="0"/>
    <xf numFmtId="0" fontId="2" fillId="8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1" borderId="0" applyBorder="0" applyProtection="0"/>
    <xf numFmtId="0" fontId="2" fillId="5" borderId="0" applyBorder="0" applyProtection="0"/>
    <xf numFmtId="0" fontId="2" fillId="6" borderId="0" applyBorder="0" applyProtection="0"/>
    <xf numFmtId="0" fontId="2" fillId="3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5" borderId="0" applyBorder="0" applyProtection="0"/>
    <xf numFmtId="0" fontId="1" fillId="3" borderId="0" applyBorder="0" applyProtection="0"/>
    <xf numFmtId="0" fontId="2" fillId="15" borderId="0" applyBorder="0" applyProtection="0"/>
    <xf numFmtId="0" fontId="2" fillId="13" borderId="0" applyBorder="0" applyProtection="0"/>
    <xf numFmtId="0" fontId="2" fillId="16" borderId="0" applyBorder="0" applyProtection="0"/>
    <xf numFmtId="0" fontId="2" fillId="11" borderId="0" applyBorder="0" applyProtection="0"/>
    <xf numFmtId="0" fontId="2" fillId="15" borderId="0" applyBorder="0" applyProtection="0"/>
    <xf numFmtId="0" fontId="2" fillId="17" borderId="0" applyBorder="0" applyProtection="0"/>
    <xf numFmtId="0" fontId="2" fillId="15" borderId="0" applyBorder="0" applyProtection="0"/>
    <xf numFmtId="0" fontId="2" fillId="13" borderId="0" applyBorder="0" applyProtection="0"/>
    <xf numFmtId="0" fontId="2" fillId="16" borderId="0" applyBorder="0" applyProtection="0"/>
    <xf numFmtId="0" fontId="2" fillId="11" borderId="0" applyBorder="0" applyProtection="0"/>
    <xf numFmtId="0" fontId="2" fillId="15" borderId="0" applyBorder="0" applyProtection="0"/>
    <xf numFmtId="0" fontId="2" fillId="17" borderId="0" applyBorder="0" applyProtection="0"/>
    <xf numFmtId="0" fontId="2" fillId="15" borderId="0" applyBorder="0" applyProtection="0"/>
    <xf numFmtId="0" fontId="2" fillId="13" borderId="0" applyBorder="0" applyProtection="0"/>
    <xf numFmtId="0" fontId="2" fillId="18" borderId="0" applyBorder="0" applyProtection="0"/>
    <xf numFmtId="0" fontId="2" fillId="11" borderId="0" applyBorder="0" applyProtection="0"/>
    <xf numFmtId="0" fontId="2" fillId="15" borderId="0" applyBorder="0" applyProtection="0"/>
    <xf numFmtId="0" fontId="2" fillId="17" borderId="0" applyBorder="0" applyProtection="0"/>
    <xf numFmtId="0" fontId="2" fillId="0" borderId="0"/>
    <xf numFmtId="0" fontId="3" fillId="19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9" borderId="0" applyBorder="0" applyProtection="0"/>
    <xf numFmtId="0" fontId="3" fillId="3" borderId="0" applyBorder="0" applyProtection="0"/>
    <xf numFmtId="0" fontId="4" fillId="20" borderId="0" applyBorder="0" applyProtection="0"/>
    <xf numFmtId="0" fontId="4" fillId="13" borderId="0" applyBorder="0" applyProtection="0"/>
    <xf numFmtId="0" fontId="4" fillId="16" borderId="0" applyBorder="0" applyProtection="0"/>
    <xf numFmtId="0" fontId="4" fillId="21" borderId="0" applyBorder="0" applyProtection="0"/>
    <xf numFmtId="0" fontId="4" fillId="19" borderId="0" applyBorder="0" applyProtection="0"/>
    <xf numFmtId="0" fontId="4" fillId="22" borderId="0" applyBorder="0" applyProtection="0"/>
    <xf numFmtId="0" fontId="4" fillId="20" borderId="0" applyBorder="0" applyProtection="0"/>
    <xf numFmtId="0" fontId="4" fillId="13" borderId="0" applyBorder="0" applyProtection="0"/>
    <xf numFmtId="0" fontId="4" fillId="16" borderId="0" applyBorder="0" applyProtection="0"/>
    <xf numFmtId="0" fontId="4" fillId="21" borderId="0" applyBorder="0" applyProtection="0"/>
    <xf numFmtId="0" fontId="4" fillId="19" borderId="0" applyBorder="0" applyProtection="0"/>
    <xf numFmtId="0" fontId="4" fillId="22" borderId="0" applyBorder="0" applyProtection="0"/>
    <xf numFmtId="0" fontId="4" fillId="20" borderId="0" applyBorder="0" applyProtection="0"/>
    <xf numFmtId="0" fontId="4" fillId="13" borderId="0" applyBorder="0" applyProtection="0"/>
    <xf numFmtId="0" fontId="4" fillId="18" borderId="0" applyBorder="0" applyProtection="0"/>
    <xf numFmtId="0" fontId="4" fillId="21" borderId="0" applyBorder="0" applyProtection="0"/>
    <xf numFmtId="0" fontId="4" fillId="19" borderId="0" applyBorder="0" applyProtection="0"/>
    <xf numFmtId="0" fontId="4" fillId="22" borderId="0" applyBorder="0" applyProtection="0"/>
    <xf numFmtId="0" fontId="5" fillId="9" borderId="0" applyBorder="0" applyProtection="0"/>
    <xf numFmtId="0" fontId="6" fillId="10" borderId="0" applyBorder="0" applyProtection="0"/>
    <xf numFmtId="0" fontId="7" fillId="10" borderId="0" applyBorder="0" applyProtection="0"/>
    <xf numFmtId="0" fontId="8" fillId="12" borderId="1" applyProtection="0"/>
    <xf numFmtId="0" fontId="8" fillId="12" borderId="1" applyProtection="0"/>
    <xf numFmtId="0" fontId="8" fillId="12" borderId="1" applyProtection="0"/>
    <xf numFmtId="0" fontId="8" fillId="12" borderId="1" applyProtection="0"/>
    <xf numFmtId="0" fontId="9" fillId="23" borderId="2" applyProtection="0"/>
    <xf numFmtId="0" fontId="10" fillId="0" borderId="3" applyProtection="0"/>
    <xf numFmtId="0" fontId="10" fillId="0" borderId="3" applyProtection="0"/>
    <xf numFmtId="0" fontId="9" fillId="23" borderId="2" applyProtection="0"/>
    <xf numFmtId="0" fontId="9" fillId="23" borderId="2" applyProtection="0"/>
    <xf numFmtId="0" fontId="11" fillId="12" borderId="4">
      <alignment horizontal="center" vertical="center"/>
    </xf>
    <xf numFmtId="0" fontId="11" fillId="12" borderId="4">
      <alignment horizontal="center" vertical="center"/>
    </xf>
    <xf numFmtId="49" fontId="12" fillId="24" borderId="5">
      <alignment horizontal="center" vertical="center" wrapText="1"/>
    </xf>
    <xf numFmtId="49" fontId="12" fillId="24" borderId="6">
      <alignment horizontal="center" vertical="center" wrapText="1"/>
    </xf>
    <xf numFmtId="49" fontId="12" fillId="25" borderId="7">
      <alignment horizontal="center" vertical="center" wrapText="1"/>
    </xf>
    <xf numFmtId="49" fontId="12" fillId="25" borderId="8">
      <alignment horizontal="center" vertical="center" wrapText="1"/>
    </xf>
    <xf numFmtId="49" fontId="12" fillId="26" borderId="7">
      <alignment horizontal="center" vertical="center" wrapText="1"/>
    </xf>
    <xf numFmtId="49" fontId="12" fillId="26" borderId="8">
      <alignment horizontal="center" vertical="center" wrapText="1"/>
    </xf>
    <xf numFmtId="49" fontId="12" fillId="26" borderId="7">
      <alignment horizontal="center" vertical="center" wrapText="1"/>
    </xf>
    <xf numFmtId="49" fontId="12" fillId="26" borderId="8">
      <alignment horizontal="center" vertical="center" wrapText="1"/>
    </xf>
    <xf numFmtId="49" fontId="12" fillId="25" borderId="7">
      <alignment horizontal="center" vertical="center" wrapText="1"/>
    </xf>
    <xf numFmtId="49" fontId="12" fillId="25" borderId="8">
      <alignment horizontal="center" vertical="center" wrapText="1"/>
    </xf>
    <xf numFmtId="49" fontId="12" fillId="24" borderId="9">
      <alignment horizontal="center" vertical="center" wrapText="1"/>
    </xf>
    <xf numFmtId="49" fontId="12" fillId="24" borderId="10">
      <alignment horizontal="center" vertical="center" wrapText="1"/>
    </xf>
    <xf numFmtId="0" fontId="13" fillId="27" borderId="11">
      <alignment horizontal="left" vertical="center"/>
    </xf>
    <xf numFmtId="0" fontId="14" fillId="28" borderId="12">
      <alignment horizontal="center" vertical="center"/>
    </xf>
    <xf numFmtId="0" fontId="14" fillId="28" borderId="13">
      <alignment horizontal="center" vertical="center"/>
    </xf>
    <xf numFmtId="0" fontId="15" fillId="14" borderId="14">
      <alignment horizontal="left" vertical="top" wrapText="1"/>
    </xf>
    <xf numFmtId="49" fontId="12" fillId="29" borderId="15">
      <alignment vertical="center" wrapText="1"/>
    </xf>
    <xf numFmtId="49" fontId="12" fillId="30" borderId="15">
      <alignment wrapText="1"/>
    </xf>
    <xf numFmtId="49" fontId="12" fillId="31" borderId="15">
      <alignment wrapText="1"/>
    </xf>
    <xf numFmtId="49" fontId="12" fillId="32" borderId="15">
      <alignment vertical="center" wrapText="1"/>
    </xf>
    <xf numFmtId="49" fontId="12" fillId="33" borderId="15">
      <alignment wrapText="1"/>
    </xf>
    <xf numFmtId="49" fontId="12" fillId="34" borderId="15">
      <alignment vertical="center" wrapText="1"/>
    </xf>
    <xf numFmtId="49" fontId="12" fillId="29" borderId="15">
      <alignment vertical="center" wrapText="1"/>
    </xf>
    <xf numFmtId="49" fontId="12" fillId="35" borderId="7">
      <alignment vertical="center" wrapText="1"/>
    </xf>
    <xf numFmtId="49" fontId="12" fillId="35" borderId="8">
      <alignment vertical="center" wrapText="1"/>
    </xf>
    <xf numFmtId="49" fontId="16" fillId="36" borderId="7">
      <alignment vertical="center" wrapText="1"/>
    </xf>
    <xf numFmtId="49" fontId="16" fillId="36" borderId="8">
      <alignment vertical="center" wrapText="1"/>
    </xf>
    <xf numFmtId="49" fontId="17" fillId="36" borderId="7">
      <alignment vertical="center" wrapText="1"/>
    </xf>
    <xf numFmtId="49" fontId="17" fillId="36" borderId="8">
      <alignment vertical="center" wrapText="1"/>
    </xf>
    <xf numFmtId="49" fontId="12" fillId="37" borderId="7">
      <alignment vertical="center" wrapText="1"/>
    </xf>
    <xf numFmtId="49" fontId="12" fillId="37" borderId="8">
      <alignment vertical="center" wrapText="1"/>
    </xf>
    <xf numFmtId="49" fontId="17" fillId="38" borderId="7">
      <alignment vertical="center" wrapText="1"/>
    </xf>
    <xf numFmtId="49" fontId="17" fillId="38" borderId="8">
      <alignment vertical="center" wrapText="1"/>
    </xf>
    <xf numFmtId="49" fontId="12" fillId="6" borderId="7">
      <alignment vertical="center" wrapText="1"/>
    </xf>
    <xf numFmtId="49" fontId="12" fillId="39" borderId="8">
      <alignment vertical="center" wrapText="1"/>
    </xf>
    <xf numFmtId="49" fontId="18" fillId="40" borderId="16">
      <alignment vertical="center" wrapText="1"/>
    </xf>
    <xf numFmtId="0" fontId="19" fillId="41" borderId="17">
      <alignment horizontal="left" vertical="center" wrapText="1"/>
    </xf>
    <xf numFmtId="49" fontId="12" fillId="22" borderId="8">
      <alignment vertical="center" wrapText="1"/>
    </xf>
    <xf numFmtId="49" fontId="12" fillId="42" borderId="8">
      <alignment vertical="center" wrapText="1"/>
    </xf>
    <xf numFmtId="49" fontId="12" fillId="17" borderId="8">
      <alignment vertical="center" wrapText="1"/>
    </xf>
    <xf numFmtId="49" fontId="12" fillId="43" borderId="8">
      <alignment vertical="center" wrapText="1"/>
    </xf>
    <xf numFmtId="49" fontId="12" fillId="44" borderId="8">
      <alignment vertical="center" wrapText="1"/>
    </xf>
    <xf numFmtId="49" fontId="112" fillId="5" borderId="18">
      <alignment vertical="top" wrapText="1"/>
    </xf>
    <xf numFmtId="49" fontId="112" fillId="6" borderId="18">
      <alignment vertical="top" wrapText="1"/>
    </xf>
    <xf numFmtId="49" fontId="20" fillId="45" borderId="19" applyProtection="0">
      <alignment vertical="top" wrapText="1"/>
    </xf>
    <xf numFmtId="49" fontId="112" fillId="35" borderId="18">
      <alignment vertical="top" wrapText="1"/>
    </xf>
    <xf numFmtId="49" fontId="112" fillId="5" borderId="18">
      <alignment vertical="top" wrapText="1"/>
    </xf>
    <xf numFmtId="49" fontId="112" fillId="15" borderId="20">
      <alignment vertical="top" wrapText="1"/>
    </xf>
    <xf numFmtId="49" fontId="112" fillId="5" borderId="18">
      <alignment vertical="top" wrapText="1"/>
    </xf>
    <xf numFmtId="0" fontId="4" fillId="27" borderId="0" applyBorder="0" applyProtection="0"/>
    <xf numFmtId="0" fontId="4" fillId="46" borderId="0" applyBorder="0" applyProtection="0"/>
    <xf numFmtId="0" fontId="4" fillId="47" borderId="0" applyBorder="0" applyProtection="0"/>
    <xf numFmtId="0" fontId="4" fillId="21" borderId="0" applyBorder="0" applyProtection="0"/>
    <xf numFmtId="0" fontId="4" fillId="19" borderId="0" applyBorder="0" applyProtection="0"/>
    <xf numFmtId="0" fontId="4" fillId="48" borderId="0" applyBorder="0" applyProtection="0"/>
    <xf numFmtId="164" fontId="112" fillId="0" borderId="0" applyBorder="0" applyProtection="0"/>
    <xf numFmtId="165" fontId="112" fillId="0" borderId="0" applyBorder="0" applyProtection="0"/>
    <xf numFmtId="49" fontId="112" fillId="0" borderId="0">
      <alignment vertical="top" wrapText="1"/>
    </xf>
    <xf numFmtId="49" fontId="112" fillId="0" borderId="0">
      <alignment vertical="top" wrapText="1"/>
    </xf>
    <xf numFmtId="0" fontId="8" fillId="12" borderId="1" applyProtection="0"/>
    <xf numFmtId="0" fontId="8" fillId="12" borderId="1" applyProtection="0"/>
    <xf numFmtId="3" fontId="21" fillId="0" borderId="18">
      <alignment horizontal="right" vertical="top"/>
    </xf>
    <xf numFmtId="3" fontId="22" fillId="0" borderId="19" applyProtection="0">
      <alignment horizontal="right" vertical="top"/>
    </xf>
    <xf numFmtId="3" fontId="24" fillId="0" borderId="18">
      <alignment horizontal="right" vertical="top"/>
    </xf>
    <xf numFmtId="3" fontId="25" fillId="0" borderId="18">
      <alignment horizontal="right" vertical="top"/>
    </xf>
    <xf numFmtId="3" fontId="26" fillId="0" borderId="19" applyProtection="0">
      <alignment horizontal="right" vertical="top"/>
    </xf>
    <xf numFmtId="166" fontId="23" fillId="0" borderId="21"/>
    <xf numFmtId="166" fontId="23" fillId="0" borderId="21"/>
    <xf numFmtId="4" fontId="23" fillId="0" borderId="21"/>
    <xf numFmtId="166" fontId="24" fillId="0" borderId="21"/>
    <xf numFmtId="166" fontId="25" fillId="0" borderId="22"/>
    <xf numFmtId="166" fontId="25" fillId="0" borderId="22"/>
    <xf numFmtId="4" fontId="24" fillId="0" borderId="21"/>
    <xf numFmtId="4" fontId="24" fillId="0" borderId="21"/>
    <xf numFmtId="0" fontId="27" fillId="0" borderId="0" applyBorder="0" applyProtection="0"/>
    <xf numFmtId="0" fontId="28" fillId="19" borderId="8">
      <alignment horizontal="center" vertical="top" wrapText="1"/>
    </xf>
    <xf numFmtId="0" fontId="29" fillId="19" borderId="8" applyProtection="0">
      <alignment horizontal="center" vertical="top" wrapText="1"/>
    </xf>
    <xf numFmtId="0" fontId="30" fillId="15" borderId="18">
      <alignment vertical="top" wrapText="1"/>
    </xf>
    <xf numFmtId="0" fontId="31" fillId="49" borderId="19" applyProtection="0">
      <alignment vertical="top" wrapText="1"/>
    </xf>
    <xf numFmtId="0" fontId="32" fillId="15" borderId="18">
      <alignment vertical="top" wrapText="1"/>
    </xf>
    <xf numFmtId="0" fontId="33" fillId="49" borderId="19" applyProtection="0">
      <alignment vertical="top" wrapText="1"/>
    </xf>
    <xf numFmtId="0" fontId="34" fillId="0" borderId="0">
      <alignment vertical="top" wrapText="1"/>
    </xf>
    <xf numFmtId="0" fontId="35" fillId="0" borderId="0" applyBorder="0" applyProtection="0">
      <alignment vertical="top" wrapText="1"/>
    </xf>
    <xf numFmtId="0" fontId="36" fillId="3" borderId="1" applyProtection="0"/>
    <xf numFmtId="167" fontId="112" fillId="0" borderId="0" applyBorder="0" applyProtection="0"/>
    <xf numFmtId="167" fontId="112" fillId="0" borderId="0" applyBorder="0" applyProtection="0"/>
    <xf numFmtId="167" fontId="112" fillId="0" borderId="0" applyBorder="0" applyProtection="0"/>
    <xf numFmtId="168" fontId="112" fillId="0" borderId="0" applyBorder="0" applyProtection="0"/>
    <xf numFmtId="169" fontId="112" fillId="0" borderId="0" applyBorder="0" applyProtection="0"/>
    <xf numFmtId="170" fontId="112" fillId="0" borderId="0" applyBorder="0" applyProtection="0"/>
    <xf numFmtId="168" fontId="112" fillId="0" borderId="0" applyBorder="0" applyProtection="0"/>
    <xf numFmtId="167" fontId="112" fillId="0" borderId="0" applyBorder="0" applyProtection="0"/>
    <xf numFmtId="167" fontId="112" fillId="0" borderId="0" applyBorder="0" applyProtection="0"/>
    <xf numFmtId="168" fontId="112" fillId="0" borderId="0" applyBorder="0" applyProtection="0"/>
    <xf numFmtId="167" fontId="112" fillId="0" borderId="0" applyBorder="0" applyProtection="0"/>
    <xf numFmtId="167" fontId="112" fillId="0" borderId="0" applyBorder="0" applyProtection="0"/>
    <xf numFmtId="168" fontId="112" fillId="0" borderId="0" applyBorder="0" applyProtection="0"/>
    <xf numFmtId="169" fontId="112" fillId="0" borderId="0" applyBorder="0" applyProtection="0"/>
    <xf numFmtId="170" fontId="112" fillId="0" borderId="0" applyBorder="0" applyProtection="0"/>
    <xf numFmtId="168" fontId="112" fillId="0" borderId="0" applyBorder="0" applyProtection="0"/>
    <xf numFmtId="167" fontId="112" fillId="0" borderId="0" applyBorder="0" applyProtection="0"/>
    <xf numFmtId="167" fontId="112" fillId="0" borderId="0" applyBorder="0" applyProtection="0"/>
    <xf numFmtId="168" fontId="112" fillId="0" borderId="0" applyBorder="0" applyProtection="0"/>
    <xf numFmtId="171" fontId="112" fillId="0" borderId="0" applyBorder="0" applyProtection="0"/>
    <xf numFmtId="172" fontId="112" fillId="0" borderId="0" applyBorder="0" applyProtection="0"/>
    <xf numFmtId="168" fontId="112" fillId="0" borderId="0" applyBorder="0" applyProtection="0"/>
    <xf numFmtId="171" fontId="112" fillId="0" borderId="0" applyBorder="0" applyProtection="0"/>
    <xf numFmtId="0" fontId="37" fillId="0" borderId="0" applyBorder="0" applyProtection="0"/>
    <xf numFmtId="0" fontId="7" fillId="10" borderId="0" applyBorder="0" applyProtection="0"/>
    <xf numFmtId="0" fontId="38" fillId="0" borderId="23" applyProtection="0"/>
    <xf numFmtId="0" fontId="39" fillId="0" borderId="24" applyProtection="0"/>
    <xf numFmtId="0" fontId="27" fillId="0" borderId="25" applyProtection="0"/>
    <xf numFmtId="0" fontId="27" fillId="0" borderId="0" applyBorder="0" applyProtection="0"/>
    <xf numFmtId="0" fontId="5" fillId="9" borderId="0" applyBorder="0" applyProtection="0"/>
    <xf numFmtId="0" fontId="36" fillId="3" borderId="1" applyProtection="0"/>
    <xf numFmtId="0" fontId="40" fillId="0" borderId="0" applyBorder="0" applyProtection="0"/>
    <xf numFmtId="0" fontId="40" fillId="2" borderId="0" applyBorder="0" applyProtection="0">
      <alignment vertical="top"/>
    </xf>
    <xf numFmtId="0" fontId="41" fillId="2" borderId="0" applyBorder="0">
      <alignment horizontal="right"/>
      <protection locked="0"/>
    </xf>
    <xf numFmtId="0" fontId="42" fillId="0" borderId="0"/>
    <xf numFmtId="0" fontId="43" fillId="0" borderId="0" applyBorder="0" applyProtection="0"/>
    <xf numFmtId="0" fontId="28" fillId="7" borderId="18"/>
    <xf numFmtId="0" fontId="29" fillId="50" borderId="19" applyProtection="0"/>
    <xf numFmtId="0" fontId="29" fillId="50" borderId="19" applyProtection="0"/>
    <xf numFmtId="0" fontId="28" fillId="36" borderId="18"/>
    <xf numFmtId="0" fontId="29" fillId="11" borderId="19" applyProtection="0"/>
    <xf numFmtId="0" fontId="44" fillId="51" borderId="26"/>
    <xf numFmtId="0" fontId="10" fillId="0" borderId="3" applyProtection="0"/>
    <xf numFmtId="0" fontId="45" fillId="14" borderId="0" applyBorder="0">
      <alignment horizontal="right" vertical="center"/>
      <protection locked="0"/>
    </xf>
    <xf numFmtId="0" fontId="45" fillId="2" borderId="0" applyBorder="0">
      <alignment horizontal="right" vertical="center"/>
      <protection locked="0"/>
    </xf>
    <xf numFmtId="173" fontId="112" fillId="0" borderId="0" applyBorder="0" applyProtection="0"/>
    <xf numFmtId="173" fontId="112" fillId="0" borderId="0" applyBorder="0" applyProtection="0"/>
    <xf numFmtId="174" fontId="112" fillId="0" borderId="0" applyBorder="0" applyProtection="0"/>
    <xf numFmtId="174" fontId="112" fillId="0" borderId="0" applyBorder="0" applyProtection="0"/>
    <xf numFmtId="175" fontId="112" fillId="0" borderId="0" applyBorder="0" applyProtection="0"/>
    <xf numFmtId="174" fontId="112" fillId="0" borderId="0" applyBorder="0" applyProtection="0"/>
    <xf numFmtId="175" fontId="112" fillId="0" borderId="0" applyBorder="0" applyProtection="0"/>
    <xf numFmtId="175" fontId="112" fillId="0" borderId="0" applyBorder="0" applyProtection="0"/>
    <xf numFmtId="173" fontId="112" fillId="0" borderId="0" applyBorder="0" applyProtection="0"/>
    <xf numFmtId="173" fontId="112" fillId="0" borderId="0" applyBorder="0" applyProtection="0"/>
    <xf numFmtId="174" fontId="112" fillId="0" borderId="0" applyBorder="0" applyProtection="0"/>
    <xf numFmtId="174" fontId="112" fillId="0" borderId="0" applyBorder="0" applyProtection="0"/>
    <xf numFmtId="175" fontId="112" fillId="0" borderId="0" applyBorder="0" applyProtection="0"/>
    <xf numFmtId="174" fontId="112" fillId="0" borderId="0" applyBorder="0" applyProtection="0"/>
    <xf numFmtId="175" fontId="112" fillId="0" borderId="0" applyBorder="0" applyProtection="0"/>
    <xf numFmtId="174" fontId="112" fillId="0" borderId="0" applyBorder="0" applyProtection="0"/>
    <xf numFmtId="175" fontId="112" fillId="0" borderId="0" applyBorder="0" applyProtection="0"/>
    <xf numFmtId="174" fontId="112" fillId="0" borderId="0" applyBorder="0" applyProtection="0"/>
    <xf numFmtId="175" fontId="112" fillId="0" borderId="0" applyBorder="0" applyProtection="0"/>
    <xf numFmtId="176" fontId="112" fillId="0" borderId="0" applyBorder="0" applyProtection="0"/>
    <xf numFmtId="173" fontId="112" fillId="0" borderId="0" applyBorder="0" applyProtection="0"/>
    <xf numFmtId="173" fontId="112" fillId="0" borderId="0" applyBorder="0" applyProtection="0"/>
    <xf numFmtId="167" fontId="112" fillId="0" borderId="0" applyBorder="0" applyProtection="0"/>
    <xf numFmtId="168" fontId="112" fillId="0" borderId="0" applyBorder="0" applyProtection="0"/>
    <xf numFmtId="167" fontId="112" fillId="0" borderId="0" applyBorder="0" applyProtection="0"/>
    <xf numFmtId="168" fontId="112" fillId="0" borderId="0" applyBorder="0" applyProtection="0"/>
    <xf numFmtId="0" fontId="46" fillId="2" borderId="0"/>
    <xf numFmtId="0" fontId="47" fillId="14" borderId="0" applyBorder="0" applyProtection="0"/>
    <xf numFmtId="0" fontId="47" fillId="14" borderId="0" applyBorder="0" applyProtection="0"/>
    <xf numFmtId="0" fontId="46" fillId="2" borderId="0"/>
    <xf numFmtId="177" fontId="48" fillId="0" borderId="0"/>
    <xf numFmtId="0" fontId="112" fillId="0" borderId="0"/>
    <xf numFmtId="0" fontId="1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2" fillId="0" borderId="0"/>
    <xf numFmtId="0" fontId="112" fillId="0" borderId="0"/>
    <xf numFmtId="0" fontId="112" fillId="0" borderId="0"/>
    <xf numFmtId="0" fontId="49" fillId="2" borderId="0">
      <alignment vertical="top"/>
    </xf>
    <xf numFmtId="0" fontId="49" fillId="2" borderId="0">
      <alignment vertical="top"/>
    </xf>
    <xf numFmtId="0" fontId="49" fillId="0" borderId="0"/>
    <xf numFmtId="0" fontId="49" fillId="2" borderId="0">
      <alignment vertical="top"/>
    </xf>
    <xf numFmtId="0" fontId="49" fillId="2" borderId="0">
      <alignment vertical="top"/>
    </xf>
    <xf numFmtId="0" fontId="112" fillId="0" borderId="0"/>
    <xf numFmtId="0" fontId="2" fillId="0" borderId="0"/>
    <xf numFmtId="0" fontId="49" fillId="2" borderId="0">
      <alignment vertical="top"/>
    </xf>
    <xf numFmtId="0" fontId="49" fillId="2" borderId="0">
      <alignment vertical="top"/>
    </xf>
    <xf numFmtId="0" fontId="49" fillId="2" borderId="0">
      <alignment vertical="top"/>
    </xf>
    <xf numFmtId="0" fontId="49" fillId="2" borderId="0">
      <alignment vertical="top"/>
    </xf>
    <xf numFmtId="0" fontId="49" fillId="2" borderId="0">
      <alignment vertical="top"/>
    </xf>
    <xf numFmtId="0" fontId="49" fillId="2" borderId="0">
      <alignment vertical="top"/>
    </xf>
    <xf numFmtId="0" fontId="49" fillId="2" borderId="0">
      <alignment vertical="top"/>
    </xf>
    <xf numFmtId="0" fontId="49" fillId="2" borderId="0">
      <alignment vertical="top"/>
    </xf>
    <xf numFmtId="0" fontId="49" fillId="2" borderId="0">
      <alignment vertical="top"/>
    </xf>
    <xf numFmtId="0" fontId="112" fillId="0" borderId="0"/>
    <xf numFmtId="0" fontId="112" fillId="0" borderId="0">
      <alignment wrapText="1"/>
    </xf>
    <xf numFmtId="0" fontId="112" fillId="0" borderId="0">
      <alignment wrapText="1"/>
    </xf>
    <xf numFmtId="0" fontId="50" fillId="0" borderId="0"/>
    <xf numFmtId="0" fontId="49" fillId="2" borderId="0">
      <alignment vertical="top"/>
    </xf>
    <xf numFmtId="0" fontId="49" fillId="2" borderId="0">
      <alignment vertical="top"/>
    </xf>
    <xf numFmtId="0" fontId="49" fillId="2" borderId="0">
      <alignment vertical="top"/>
    </xf>
    <xf numFmtId="0" fontId="49" fillId="2" borderId="0">
      <alignment vertical="top"/>
    </xf>
    <xf numFmtId="0" fontId="49" fillId="2" borderId="0">
      <alignment vertical="top"/>
    </xf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2" fillId="0" borderId="0">
      <alignment wrapText="1"/>
    </xf>
    <xf numFmtId="0" fontId="112" fillId="0" borderId="0">
      <alignment wrapText="1"/>
    </xf>
    <xf numFmtId="0" fontId="112" fillId="0" borderId="0"/>
    <xf numFmtId="0" fontId="112" fillId="0" borderId="0">
      <alignment wrapText="1"/>
    </xf>
    <xf numFmtId="0" fontId="112" fillId="0" borderId="0"/>
    <xf numFmtId="0" fontId="2" fillId="0" borderId="0"/>
    <xf numFmtId="0" fontId="2" fillId="0" borderId="0"/>
    <xf numFmtId="0" fontId="2" fillId="0" borderId="0"/>
    <xf numFmtId="0" fontId="112" fillId="0" borderId="0">
      <alignment wrapText="1"/>
    </xf>
    <xf numFmtId="0" fontId="112" fillId="0" borderId="0">
      <alignment wrapText="1"/>
    </xf>
    <xf numFmtId="0" fontId="112" fillId="0" borderId="0">
      <alignment wrapText="1"/>
    </xf>
    <xf numFmtId="0" fontId="2" fillId="0" borderId="0"/>
    <xf numFmtId="0" fontId="52" fillId="0" borderId="0"/>
    <xf numFmtId="0" fontId="112" fillId="0" borderId="0">
      <alignment wrapText="1"/>
    </xf>
    <xf numFmtId="0" fontId="2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112" fillId="0" borderId="0"/>
    <xf numFmtId="0" fontId="112" fillId="0" borderId="0"/>
    <xf numFmtId="0" fontId="2" fillId="0" borderId="0"/>
    <xf numFmtId="0" fontId="112" fillId="0" borderId="0"/>
    <xf numFmtId="0" fontId="54" fillId="0" borderId="0"/>
    <xf numFmtId="0" fontId="112" fillId="0" borderId="0" applyBorder="0" applyProtection="0"/>
    <xf numFmtId="0" fontId="55" fillId="0" borderId="0"/>
    <xf numFmtId="0" fontId="56" fillId="0" borderId="0"/>
    <xf numFmtId="0" fontId="54" fillId="0" borderId="0"/>
    <xf numFmtId="0" fontId="54" fillId="0" borderId="0"/>
    <xf numFmtId="0" fontId="57" fillId="0" borderId="0"/>
    <xf numFmtId="0" fontId="58" fillId="0" borderId="0"/>
    <xf numFmtId="0" fontId="112" fillId="0" borderId="0"/>
    <xf numFmtId="0" fontId="46" fillId="2" borderId="0"/>
    <xf numFmtId="0" fontId="112" fillId="4" borderId="27" applyProtection="0"/>
    <xf numFmtId="0" fontId="112" fillId="4" borderId="27" applyProtection="0"/>
    <xf numFmtId="0" fontId="112" fillId="4" borderId="27" applyProtection="0"/>
    <xf numFmtId="0" fontId="112" fillId="28" borderId="28" applyProtection="0"/>
    <xf numFmtId="0" fontId="44" fillId="0" borderId="0"/>
    <xf numFmtId="0" fontId="59" fillId="0" borderId="0" applyBorder="0" applyProtection="0"/>
    <xf numFmtId="178" fontId="60" fillId="0" borderId="0">
      <alignment horizontal="right"/>
    </xf>
    <xf numFmtId="0" fontId="46" fillId="2" borderId="0"/>
    <xf numFmtId="0" fontId="61" fillId="12" borderId="29" applyProtection="0"/>
    <xf numFmtId="0" fontId="61" fillId="12" borderId="29" applyProtection="0"/>
    <xf numFmtId="0" fontId="51" fillId="0" borderId="0"/>
    <xf numFmtId="179" fontId="112" fillId="0" borderId="0" applyBorder="0" applyProtection="0"/>
    <xf numFmtId="179" fontId="112" fillId="0" borderId="0" applyBorder="0" applyProtection="0"/>
    <xf numFmtId="179" fontId="112" fillId="0" borderId="0" applyBorder="0" applyProtection="0"/>
    <xf numFmtId="179" fontId="112" fillId="0" borderId="0" applyBorder="0" applyProtection="0"/>
    <xf numFmtId="179" fontId="112" fillId="0" borderId="0" applyBorder="0" applyProtection="0"/>
    <xf numFmtId="179" fontId="112" fillId="0" borderId="0" applyBorder="0" applyProtection="0"/>
    <xf numFmtId="179" fontId="112" fillId="0" borderId="0" applyBorder="0" applyProtection="0"/>
    <xf numFmtId="0" fontId="112" fillId="4" borderId="27" applyProtection="0"/>
    <xf numFmtId="0" fontId="61" fillId="12" borderId="29" applyProtection="0"/>
    <xf numFmtId="0" fontId="61" fillId="12" borderId="29" applyProtection="0"/>
    <xf numFmtId="0" fontId="34" fillId="0" borderId="0">
      <alignment vertical="top" wrapText="1"/>
    </xf>
    <xf numFmtId="0" fontId="35" fillId="0" borderId="0" applyBorder="0" applyProtection="0">
      <alignment vertical="top" wrapText="1"/>
    </xf>
    <xf numFmtId="0" fontId="35" fillId="0" borderId="0" applyBorder="0" applyProtection="0">
      <alignment vertical="top" wrapText="1"/>
    </xf>
    <xf numFmtId="0" fontId="112" fillId="0" borderId="0" applyBorder="0" applyProtection="0">
      <alignment horizontal="left"/>
    </xf>
    <xf numFmtId="0" fontId="112" fillId="0" borderId="0" applyBorder="0" applyProtection="0"/>
    <xf numFmtId="0" fontId="112" fillId="0" borderId="0" applyBorder="0" applyProtection="0"/>
    <xf numFmtId="0" fontId="28" fillId="0" borderId="0" applyBorder="0" applyProtection="0"/>
    <xf numFmtId="0" fontId="28" fillId="0" borderId="0" applyBorder="0" applyProtection="0">
      <alignment horizontal="left"/>
    </xf>
    <xf numFmtId="0" fontId="112" fillId="0" borderId="0" applyBorder="0" applyProtection="0"/>
    <xf numFmtId="166" fontId="62" fillId="52" borderId="30">
      <alignment vertical="center"/>
    </xf>
    <xf numFmtId="166" fontId="62" fillId="5" borderId="30">
      <alignment vertical="center"/>
    </xf>
    <xf numFmtId="4" fontId="62" fillId="52" borderId="30">
      <alignment vertical="center"/>
    </xf>
    <xf numFmtId="4" fontId="62" fillId="5" borderId="30">
      <alignment vertical="center"/>
    </xf>
    <xf numFmtId="180" fontId="62" fillId="52" borderId="30">
      <alignment vertical="center"/>
    </xf>
    <xf numFmtId="180" fontId="62" fillId="5" borderId="30">
      <alignment vertical="center"/>
    </xf>
    <xf numFmtId="181" fontId="62" fillId="52" borderId="30">
      <alignment vertical="center"/>
    </xf>
    <xf numFmtId="181" fontId="62" fillId="5" borderId="30">
      <alignment vertical="center"/>
    </xf>
    <xf numFmtId="3" fontId="62" fillId="52" borderId="30">
      <alignment vertical="center"/>
    </xf>
    <xf numFmtId="3" fontId="62" fillId="5" borderId="30">
      <alignment vertical="center"/>
    </xf>
    <xf numFmtId="0" fontId="63" fillId="52" borderId="30">
      <alignment vertical="center"/>
    </xf>
    <xf numFmtId="0" fontId="63" fillId="5" borderId="30">
      <alignment vertical="center"/>
    </xf>
    <xf numFmtId="0" fontId="63" fillId="52" borderId="30">
      <alignment vertical="center"/>
    </xf>
    <xf numFmtId="0" fontId="63" fillId="5" borderId="30">
      <alignment vertical="center"/>
    </xf>
    <xf numFmtId="0" fontId="63" fillId="52" borderId="30">
      <alignment vertical="center"/>
    </xf>
    <xf numFmtId="0" fontId="63" fillId="5" borderId="30">
      <alignment vertical="center"/>
    </xf>
    <xf numFmtId="182" fontId="64" fillId="52" borderId="30">
      <alignment vertical="center"/>
    </xf>
    <xf numFmtId="182" fontId="64" fillId="5" borderId="30">
      <alignment vertical="center"/>
    </xf>
    <xf numFmtId="183" fontId="64" fillId="52" borderId="30">
      <alignment vertical="center"/>
    </xf>
    <xf numFmtId="183" fontId="64" fillId="5" borderId="30">
      <alignment vertical="center"/>
    </xf>
    <xf numFmtId="184" fontId="64" fillId="52" borderId="30">
      <alignment vertical="center"/>
    </xf>
    <xf numFmtId="184" fontId="64" fillId="5" borderId="30">
      <alignment vertical="center"/>
    </xf>
    <xf numFmtId="185" fontId="65" fillId="52" borderId="30">
      <alignment vertical="center"/>
    </xf>
    <xf numFmtId="185" fontId="65" fillId="5" borderId="30">
      <alignment vertical="center"/>
    </xf>
    <xf numFmtId="186" fontId="65" fillId="52" borderId="30">
      <alignment vertical="center"/>
    </xf>
    <xf numFmtId="186" fontId="65" fillId="5" borderId="30">
      <alignment vertical="center"/>
    </xf>
    <xf numFmtId="179" fontId="65" fillId="52" borderId="30">
      <alignment vertical="center"/>
    </xf>
    <xf numFmtId="179" fontId="65" fillId="5" borderId="30">
      <alignment vertical="center"/>
    </xf>
    <xf numFmtId="0" fontId="66" fillId="52" borderId="30">
      <alignment vertical="center"/>
    </xf>
    <xf numFmtId="0" fontId="66" fillId="5" borderId="30">
      <alignment vertical="center"/>
    </xf>
    <xf numFmtId="0" fontId="66" fillId="52" borderId="30">
      <alignment horizontal="left" vertical="center"/>
    </xf>
    <xf numFmtId="0" fontId="66" fillId="5" borderId="30">
      <alignment horizontal="left" vertical="center"/>
    </xf>
    <xf numFmtId="166" fontId="67" fillId="49" borderId="30">
      <alignment vertical="center"/>
    </xf>
    <xf numFmtId="4" fontId="67" fillId="49" borderId="30">
      <alignment vertical="center"/>
    </xf>
    <xf numFmtId="180" fontId="67" fillId="49" borderId="30">
      <alignment vertical="center"/>
    </xf>
    <xf numFmtId="181" fontId="67" fillId="49" borderId="30">
      <alignment vertical="center"/>
    </xf>
    <xf numFmtId="3" fontId="67" fillId="49" borderId="30">
      <alignment vertical="center"/>
    </xf>
    <xf numFmtId="0" fontId="68" fillId="49" borderId="30">
      <alignment vertical="center"/>
    </xf>
    <xf numFmtId="0" fontId="68" fillId="49" borderId="30">
      <alignment vertical="center"/>
    </xf>
    <xf numFmtId="0" fontId="68" fillId="49" borderId="30">
      <alignment vertical="center"/>
    </xf>
    <xf numFmtId="182" fontId="69" fillId="49" borderId="30">
      <alignment vertical="center"/>
    </xf>
    <xf numFmtId="183" fontId="69" fillId="49" borderId="30">
      <alignment vertical="center"/>
    </xf>
    <xf numFmtId="184" fontId="69" fillId="49" borderId="30">
      <alignment vertical="center"/>
    </xf>
    <xf numFmtId="185" fontId="70" fillId="49" borderId="30">
      <alignment vertical="center"/>
    </xf>
    <xf numFmtId="186" fontId="70" fillId="49" borderId="30">
      <alignment vertical="center"/>
    </xf>
    <xf numFmtId="179" fontId="70" fillId="49" borderId="30">
      <alignment vertical="center"/>
    </xf>
    <xf numFmtId="0" fontId="71" fillId="49" borderId="30">
      <alignment vertical="center"/>
    </xf>
    <xf numFmtId="0" fontId="71" fillId="49" borderId="30">
      <alignment horizontal="left" vertical="center"/>
    </xf>
    <xf numFmtId="166" fontId="62" fillId="53" borderId="26">
      <alignment vertical="center"/>
    </xf>
    <xf numFmtId="4" fontId="62" fillId="53" borderId="26">
      <alignment vertical="center"/>
    </xf>
    <xf numFmtId="180" fontId="62" fillId="53" borderId="26">
      <alignment vertical="center"/>
    </xf>
    <xf numFmtId="181" fontId="62" fillId="53" borderId="26">
      <alignment vertical="center"/>
    </xf>
    <xf numFmtId="3" fontId="62" fillId="53" borderId="26">
      <alignment vertical="center"/>
    </xf>
    <xf numFmtId="0" fontId="63" fillId="53" borderId="26">
      <alignment vertical="center"/>
    </xf>
    <xf numFmtId="0" fontId="63" fillId="53" borderId="26">
      <alignment vertical="center"/>
    </xf>
    <xf numFmtId="0" fontId="63" fillId="53" borderId="26">
      <alignment vertical="center"/>
    </xf>
    <xf numFmtId="182" fontId="64" fillId="53" borderId="26">
      <alignment vertical="center"/>
    </xf>
    <xf numFmtId="183" fontId="64" fillId="53" borderId="26">
      <alignment vertical="center"/>
    </xf>
    <xf numFmtId="184" fontId="64" fillId="53" borderId="26">
      <alignment vertical="center"/>
    </xf>
    <xf numFmtId="185" fontId="65" fillId="53" borderId="26">
      <alignment vertical="center"/>
    </xf>
    <xf numFmtId="186" fontId="65" fillId="53" borderId="26">
      <alignment vertical="center"/>
    </xf>
    <xf numFmtId="179" fontId="65" fillId="53" borderId="26">
      <alignment vertical="center"/>
    </xf>
    <xf numFmtId="0" fontId="66" fillId="53" borderId="26">
      <alignment vertical="center"/>
    </xf>
    <xf numFmtId="0" fontId="66" fillId="53" borderId="26">
      <alignment horizontal="left" vertical="center"/>
    </xf>
    <xf numFmtId="166" fontId="67" fillId="54" borderId="26">
      <alignment vertical="center"/>
    </xf>
    <xf numFmtId="4" fontId="67" fillId="54" borderId="26">
      <alignment vertical="center"/>
    </xf>
    <xf numFmtId="180" fontId="67" fillId="54" borderId="26">
      <alignment vertical="center"/>
    </xf>
    <xf numFmtId="181" fontId="67" fillId="54" borderId="26">
      <alignment vertical="center"/>
    </xf>
    <xf numFmtId="3" fontId="67" fillId="54" borderId="26">
      <alignment vertical="center"/>
    </xf>
    <xf numFmtId="0" fontId="68" fillId="54" borderId="26">
      <alignment vertical="center"/>
    </xf>
    <xf numFmtId="0" fontId="68" fillId="54" borderId="26">
      <alignment vertical="center"/>
    </xf>
    <xf numFmtId="0" fontId="68" fillId="54" borderId="26">
      <alignment vertical="center"/>
    </xf>
    <xf numFmtId="182" fontId="69" fillId="54" borderId="26">
      <alignment vertical="center"/>
    </xf>
    <xf numFmtId="183" fontId="69" fillId="54" borderId="26">
      <alignment vertical="center"/>
    </xf>
    <xf numFmtId="184" fontId="69" fillId="54" borderId="26">
      <alignment vertical="center"/>
    </xf>
    <xf numFmtId="185" fontId="70" fillId="54" borderId="26">
      <alignment vertical="center"/>
    </xf>
    <xf numFmtId="186" fontId="70" fillId="54" borderId="26">
      <alignment vertical="center"/>
    </xf>
    <xf numFmtId="179" fontId="70" fillId="54" borderId="26">
      <alignment vertical="center"/>
    </xf>
    <xf numFmtId="0" fontId="71" fillId="54" borderId="26">
      <alignment vertical="center"/>
    </xf>
    <xf numFmtId="0" fontId="71" fillId="54" borderId="26">
      <alignment horizontal="left" vertical="center"/>
    </xf>
    <xf numFmtId="0" fontId="112" fillId="47" borderId="0" applyBorder="0">
      <alignment horizontal="left" vertical="center"/>
    </xf>
    <xf numFmtId="49" fontId="112" fillId="37" borderId="8">
      <alignment vertical="center" wrapText="1"/>
    </xf>
    <xf numFmtId="0" fontId="112" fillId="19" borderId="8">
      <alignment horizontal="left" vertical="center" wrapText="1"/>
    </xf>
    <xf numFmtId="0" fontId="28" fillId="19" borderId="8">
      <alignment horizontal="left" vertical="center" wrapText="1"/>
    </xf>
    <xf numFmtId="0" fontId="112" fillId="8" borderId="31">
      <alignment horizontal="left" vertical="center" wrapText="1"/>
    </xf>
    <xf numFmtId="0" fontId="112" fillId="52" borderId="31">
      <alignment horizontal="left" vertical="center" wrapText="1"/>
    </xf>
    <xf numFmtId="0" fontId="44" fillId="55" borderId="8">
      <alignment horizontal="left" vertical="center" wrapText="1"/>
    </xf>
    <xf numFmtId="0" fontId="44" fillId="55" borderId="8">
      <alignment horizontal="left" vertical="center" wrapText="1"/>
    </xf>
    <xf numFmtId="49" fontId="23" fillId="56" borderId="32">
      <alignment vertical="center"/>
    </xf>
    <xf numFmtId="49" fontId="72" fillId="56" borderId="33">
      <alignment vertical="center"/>
    </xf>
    <xf numFmtId="0" fontId="73" fillId="56" borderId="34">
      <alignment horizontal="left" vertical="center" wrapText="1"/>
    </xf>
    <xf numFmtId="0" fontId="73" fillId="56" borderId="35">
      <alignment horizontal="left" vertical="center" wrapText="1"/>
    </xf>
    <xf numFmtId="49" fontId="112" fillId="41" borderId="36">
      <alignment vertical="center" wrapText="1"/>
    </xf>
    <xf numFmtId="49" fontId="112" fillId="41" borderId="37">
      <alignment vertical="center" wrapText="1"/>
    </xf>
    <xf numFmtId="0" fontId="112" fillId="22" borderId="8">
      <alignment horizontal="left" vertical="center" wrapText="1"/>
    </xf>
    <xf numFmtId="0" fontId="112" fillId="42" borderId="8">
      <alignment horizontal="left" vertical="center" wrapText="1"/>
    </xf>
    <xf numFmtId="0" fontId="112" fillId="17" borderId="8">
      <alignment horizontal="left" vertical="center" wrapText="1"/>
    </xf>
    <xf numFmtId="0" fontId="112" fillId="43" borderId="8">
      <alignment horizontal="left" vertical="center" wrapText="1"/>
    </xf>
    <xf numFmtId="0" fontId="112" fillId="44" borderId="8">
      <alignment horizontal="left" vertical="center" wrapText="1"/>
    </xf>
    <xf numFmtId="49" fontId="74" fillId="10" borderId="32">
      <alignment vertical="center"/>
    </xf>
    <xf numFmtId="49" fontId="74" fillId="10" borderId="33">
      <alignment vertical="center"/>
    </xf>
    <xf numFmtId="0" fontId="73" fillId="10" borderId="34">
      <alignment horizontal="left" vertical="center" wrapText="1"/>
    </xf>
    <xf numFmtId="0" fontId="73" fillId="10" borderId="35">
      <alignment horizontal="left" vertical="center" wrapText="1"/>
    </xf>
    <xf numFmtId="49" fontId="23" fillId="5" borderId="32">
      <alignment vertical="center"/>
    </xf>
    <xf numFmtId="49" fontId="72" fillId="6" borderId="33">
      <alignment vertical="center"/>
    </xf>
    <xf numFmtId="0" fontId="73" fillId="5" borderId="34">
      <alignment horizontal="left" vertical="center" wrapText="1"/>
    </xf>
    <xf numFmtId="0" fontId="73" fillId="6" borderId="35">
      <alignment horizontal="left" vertical="center" wrapText="1"/>
    </xf>
    <xf numFmtId="0" fontId="75" fillId="0" borderId="0" applyBorder="0" applyProtection="0"/>
    <xf numFmtId="0" fontId="37" fillId="0" borderId="0" applyBorder="0" applyProtection="0"/>
    <xf numFmtId="0" fontId="75" fillId="0" borderId="0" applyBorder="0" applyProtection="0"/>
    <xf numFmtId="0" fontId="37" fillId="0" borderId="0" applyBorder="0" applyProtection="0"/>
    <xf numFmtId="0" fontId="76" fillId="0" borderId="0" applyBorder="0" applyProtection="0"/>
    <xf numFmtId="0" fontId="76" fillId="0" borderId="0" applyBorder="0" applyProtection="0"/>
    <xf numFmtId="0" fontId="38" fillId="0" borderId="23" applyProtection="0"/>
    <xf numFmtId="0" fontId="39" fillId="0" borderId="24" applyProtection="0"/>
    <xf numFmtId="0" fontId="27" fillId="0" borderId="25" applyProtection="0"/>
    <xf numFmtId="0" fontId="27" fillId="0" borderId="0" applyBorder="0" applyProtection="0"/>
    <xf numFmtId="0" fontId="76" fillId="0" borderId="0" applyBorder="0" applyProtection="0"/>
    <xf numFmtId="0" fontId="77" fillId="0" borderId="38" applyProtection="0"/>
    <xf numFmtId="0" fontId="77" fillId="0" borderId="0" applyBorder="0" applyProtection="0"/>
    <xf numFmtId="0" fontId="76" fillId="0" borderId="0" applyBorder="0" applyProtection="0"/>
    <xf numFmtId="0" fontId="78" fillId="5" borderId="0" applyBorder="0">
      <alignment horizontal="left" vertical="center"/>
      <protection locked="0"/>
    </xf>
    <xf numFmtId="0" fontId="78" fillId="6" borderId="0" applyBorder="0">
      <alignment horizontal="left" vertical="center"/>
      <protection locked="0"/>
    </xf>
    <xf numFmtId="0" fontId="79" fillId="2" borderId="0" applyBorder="0">
      <alignment horizontal="left"/>
      <protection locked="0"/>
    </xf>
    <xf numFmtId="0" fontId="80" fillId="0" borderId="0" applyBorder="0" applyProtection="0"/>
    <xf numFmtId="0" fontId="81" fillId="0" borderId="39" applyProtection="0"/>
    <xf numFmtId="0" fontId="76" fillId="0" borderId="0" applyBorder="0" applyProtection="0"/>
    <xf numFmtId="0" fontId="38" fillId="0" borderId="23" applyProtection="0"/>
    <xf numFmtId="0" fontId="39" fillId="0" borderId="24" applyProtection="0"/>
    <xf numFmtId="0" fontId="27" fillId="0" borderId="25" applyProtection="0"/>
    <xf numFmtId="0" fontId="5" fillId="9" borderId="0" applyBorder="0" applyProtection="0"/>
    <xf numFmtId="0" fontId="7" fillId="10" borderId="0" applyBorder="0" applyProtection="0"/>
    <xf numFmtId="0" fontId="82" fillId="23" borderId="2" applyProtection="0"/>
    <xf numFmtId="0" fontId="75" fillId="0" borderId="0" applyBorder="0" applyProtection="0"/>
    <xf numFmtId="0" fontId="4" fillId="27" borderId="0" applyBorder="0" applyProtection="0"/>
    <xf numFmtId="0" fontId="4" fillId="46" borderId="0" applyBorder="0" applyProtection="0"/>
    <xf numFmtId="0" fontId="4" fillId="47" borderId="0" applyBorder="0" applyProtection="0"/>
    <xf numFmtId="0" fontId="4" fillId="21" borderId="0" applyBorder="0" applyProtection="0"/>
    <xf numFmtId="0" fontId="4" fillId="19" borderId="0" applyBorder="0" applyProtection="0"/>
    <xf numFmtId="0" fontId="4" fillId="48" borderId="0" applyBorder="0" applyProtection="0"/>
    <xf numFmtId="0" fontId="112" fillId="10" borderId="0" applyBorder="0" applyProtection="0"/>
    <xf numFmtId="0" fontId="112" fillId="18" borderId="0" applyBorder="0" applyProtection="0"/>
    <xf numFmtId="0" fontId="112" fillId="46" borderId="0" applyBorder="0" applyProtection="0"/>
    <xf numFmtId="0" fontId="112" fillId="12" borderId="0" applyBorder="0" applyProtection="0"/>
    <xf numFmtId="0" fontId="112" fillId="12" borderId="0" applyBorder="0" applyProtection="0"/>
    <xf numFmtId="0" fontId="88" fillId="0" borderId="0">
      <alignment vertical="top"/>
    </xf>
    <xf numFmtId="0" fontId="88" fillId="0" borderId="0">
      <alignment vertical="top"/>
    </xf>
    <xf numFmtId="0" fontId="100" fillId="0" borderId="0" applyBorder="0" applyProtection="0">
      <alignment vertical="top"/>
    </xf>
    <xf numFmtId="0" fontId="100" fillId="0" borderId="0" applyBorder="0" applyProtection="0">
      <alignment vertical="top"/>
    </xf>
    <xf numFmtId="0" fontId="100" fillId="0" borderId="0" applyBorder="0" applyProtection="0">
      <alignment vertical="top"/>
    </xf>
    <xf numFmtId="0" fontId="100" fillId="0" borderId="0" applyBorder="0" applyProtection="0">
      <alignment vertical="top"/>
    </xf>
    <xf numFmtId="0" fontId="113" fillId="0" borderId="0"/>
    <xf numFmtId="0" fontId="113" fillId="57" borderId="0" applyNumberFormat="0" applyBorder="0" applyAlignment="0" applyProtection="0"/>
    <xf numFmtId="0" fontId="113" fillId="58" borderId="0" applyNumberFormat="0" applyBorder="0" applyAlignment="0" applyProtection="0"/>
    <xf numFmtId="0" fontId="113" fillId="59" borderId="0" applyNumberFormat="0" applyBorder="0" applyAlignment="0" applyProtection="0"/>
    <xf numFmtId="0" fontId="113" fillId="60" borderId="0" applyNumberFormat="0" applyBorder="0" applyAlignment="0" applyProtection="0"/>
    <xf numFmtId="0" fontId="113" fillId="61" borderId="0" applyNumberFormat="0" applyBorder="0" applyAlignment="0" applyProtection="0"/>
    <xf numFmtId="0" fontId="114" fillId="62" borderId="0" applyNumberFormat="0" applyBorder="0" applyAlignment="0" applyProtection="0"/>
    <xf numFmtId="0" fontId="114" fillId="63" borderId="0" applyNumberFormat="0" applyBorder="0" applyAlignment="0" applyProtection="0"/>
    <xf numFmtId="0" fontId="114" fillId="64" borderId="0" applyNumberFormat="0" applyBorder="0" applyAlignment="0" applyProtection="0"/>
    <xf numFmtId="0" fontId="114" fillId="62" borderId="0" applyNumberFormat="0" applyBorder="0" applyAlignment="0" applyProtection="0"/>
    <xf numFmtId="0" fontId="114" fillId="65" borderId="0" applyNumberFormat="0" applyBorder="0" applyAlignment="0" applyProtection="0"/>
    <xf numFmtId="0" fontId="114" fillId="66" borderId="0" applyNumberFormat="0" applyBorder="0" applyAlignment="0" applyProtection="0"/>
    <xf numFmtId="0" fontId="114" fillId="63" borderId="0" applyNumberFormat="0" applyBorder="0" applyAlignment="0" applyProtection="0"/>
    <xf numFmtId="0" fontId="115" fillId="67" borderId="0" applyNumberFormat="0" applyBorder="0" applyAlignment="0" applyProtection="0"/>
    <xf numFmtId="0" fontId="115" fillId="68" borderId="0" applyNumberFormat="0" applyBorder="0" applyAlignment="0" applyProtection="0"/>
    <xf numFmtId="0" fontId="115" fillId="69" borderId="0" applyNumberFormat="0" applyBorder="0" applyAlignment="0" applyProtection="0"/>
    <xf numFmtId="0" fontId="115" fillId="57" borderId="0" applyNumberFormat="0" applyBorder="0" applyAlignment="0" applyProtection="0"/>
    <xf numFmtId="0" fontId="115" fillId="70" borderId="0" applyNumberFormat="0" applyBorder="0" applyAlignment="0" applyProtection="0"/>
    <xf numFmtId="0" fontId="115" fillId="65" borderId="0" applyNumberFormat="0" applyBorder="0" applyAlignment="0" applyProtection="0"/>
    <xf numFmtId="0" fontId="115" fillId="66" borderId="0" applyNumberFormat="0" applyBorder="0" applyAlignment="0" applyProtection="0"/>
    <xf numFmtId="0" fontId="115" fillId="63" borderId="0" applyNumberFormat="0" applyBorder="0" applyAlignment="0" applyProtection="0"/>
    <xf numFmtId="0" fontId="115" fillId="67" borderId="0" applyNumberFormat="0" applyBorder="0" applyAlignment="0" applyProtection="0"/>
    <xf numFmtId="0" fontId="115" fillId="68" borderId="0" applyNumberFormat="0" applyBorder="0" applyAlignment="0" applyProtection="0"/>
    <xf numFmtId="0" fontId="115" fillId="69" borderId="0" applyNumberFormat="0" applyBorder="0" applyAlignment="0" applyProtection="0"/>
    <xf numFmtId="0" fontId="115" fillId="57" borderId="0" applyNumberFormat="0" applyBorder="0" applyAlignment="0" applyProtection="0"/>
    <xf numFmtId="0" fontId="115" fillId="70" borderId="0" applyNumberFormat="0" applyBorder="0" applyAlignment="0" applyProtection="0"/>
    <xf numFmtId="0" fontId="115" fillId="65" borderId="0" applyNumberFormat="0" applyBorder="0" applyAlignment="0" applyProtection="0"/>
    <xf numFmtId="0" fontId="115" fillId="66" borderId="0" applyNumberFormat="0" applyBorder="0" applyAlignment="0" applyProtection="0"/>
    <xf numFmtId="0" fontId="115" fillId="63" borderId="0" applyNumberFormat="0" applyBorder="0" applyAlignment="0" applyProtection="0"/>
    <xf numFmtId="0" fontId="115" fillId="67" borderId="0" applyNumberFormat="0" applyBorder="0" applyAlignment="0" applyProtection="0"/>
    <xf numFmtId="0" fontId="115" fillId="68" borderId="0" applyNumberFormat="0" applyBorder="0" applyAlignment="0" applyProtection="0"/>
    <xf numFmtId="0" fontId="115" fillId="69" borderId="0" applyNumberFormat="0" applyBorder="0" applyAlignment="0" applyProtection="0"/>
    <xf numFmtId="0" fontId="115" fillId="57" borderId="0" applyNumberFormat="0" applyBorder="0" applyAlignment="0" applyProtection="0"/>
    <xf numFmtId="0" fontId="115" fillId="70" borderId="0" applyNumberFormat="0" applyBorder="0" applyAlignment="0" applyProtection="0"/>
    <xf numFmtId="0" fontId="115" fillId="65" borderId="0" applyNumberFormat="0" applyBorder="0" applyAlignment="0" applyProtection="0"/>
    <xf numFmtId="0" fontId="115" fillId="66" borderId="0" applyNumberFormat="0" applyBorder="0" applyAlignment="0" applyProtection="0"/>
    <xf numFmtId="0" fontId="115" fillId="63" borderId="0" applyNumberFormat="0" applyBorder="0" applyAlignment="0" applyProtection="0"/>
    <xf numFmtId="0" fontId="114" fillId="60" borderId="0" applyNumberFormat="0" applyBorder="0" applyAlignment="0" applyProtection="0"/>
    <xf numFmtId="0" fontId="114" fillId="61" borderId="0" applyNumberFormat="0" applyBorder="0" applyAlignment="0" applyProtection="0"/>
    <xf numFmtId="0" fontId="114" fillId="71" borderId="0" applyNumberFormat="0" applyBorder="0" applyAlignment="0" applyProtection="0"/>
    <xf numFmtId="0" fontId="114" fillId="72" borderId="0" applyNumberFormat="0" applyBorder="0" applyAlignment="0" applyProtection="0"/>
    <xf numFmtId="0" fontId="114" fillId="60" borderId="0" applyNumberFormat="0" applyBorder="0" applyAlignment="0" applyProtection="0"/>
    <xf numFmtId="0" fontId="114" fillId="61" borderId="0" applyNumberFormat="0" applyBorder="0" applyAlignment="0" applyProtection="0"/>
    <xf numFmtId="0" fontId="114" fillId="73" borderId="0" applyNumberFormat="0" applyBorder="0" applyAlignment="0" applyProtection="0"/>
    <xf numFmtId="0" fontId="114" fillId="63" borderId="0" applyNumberFormat="0" applyBorder="0" applyAlignment="0" applyProtection="0"/>
    <xf numFmtId="0" fontId="115" fillId="73" borderId="0" applyNumberFormat="0" applyBorder="0" applyAlignment="0" applyProtection="0"/>
    <xf numFmtId="0" fontId="115" fillId="71" borderId="0" applyNumberFormat="0" applyBorder="0" applyAlignment="0" applyProtection="0"/>
    <xf numFmtId="0" fontId="115" fillId="74" borderId="0" applyNumberFormat="0" applyBorder="0" applyAlignment="0" applyProtection="0"/>
    <xf numFmtId="0" fontId="115" fillId="70" borderId="0" applyNumberFormat="0" applyBorder="0" applyAlignment="0" applyProtection="0"/>
    <xf numFmtId="0" fontId="115" fillId="73" borderId="0" applyNumberFormat="0" applyBorder="0" applyAlignment="0" applyProtection="0"/>
    <xf numFmtId="0" fontId="115" fillId="75" borderId="0" applyNumberFormat="0" applyBorder="0" applyAlignment="0" applyProtection="0"/>
    <xf numFmtId="0" fontId="115" fillId="73" borderId="0" applyNumberFormat="0" applyBorder="0" applyAlignment="0" applyProtection="0"/>
    <xf numFmtId="0" fontId="115" fillId="71" borderId="0" applyNumberFormat="0" applyBorder="0" applyAlignment="0" applyProtection="0"/>
    <xf numFmtId="0" fontId="115" fillId="74" borderId="0" applyNumberFormat="0" applyBorder="0" applyAlignment="0" applyProtection="0"/>
    <xf numFmtId="0" fontId="115" fillId="70" borderId="0" applyNumberFormat="0" applyBorder="0" applyAlignment="0" applyProtection="0"/>
    <xf numFmtId="0" fontId="115" fillId="73" borderId="0" applyNumberFormat="0" applyBorder="0" applyAlignment="0" applyProtection="0"/>
    <xf numFmtId="0" fontId="115" fillId="75" borderId="0" applyNumberFormat="0" applyBorder="0" applyAlignment="0" applyProtection="0"/>
    <xf numFmtId="0" fontId="115" fillId="73" borderId="0" applyNumberFormat="0" applyBorder="0" applyAlignment="0" applyProtection="0"/>
    <xf numFmtId="0" fontId="115" fillId="71" borderId="0" applyNumberFormat="0" applyBorder="0" applyAlignment="0" applyProtection="0"/>
    <xf numFmtId="0" fontId="115" fillId="58" borderId="0" applyNumberFormat="0" applyBorder="0" applyAlignment="0" applyProtection="0"/>
    <xf numFmtId="0" fontId="115" fillId="70" borderId="0" applyNumberFormat="0" applyBorder="0" applyAlignment="0" applyProtection="0"/>
    <xf numFmtId="0" fontId="115" fillId="73" borderId="0" applyNumberFormat="0" applyBorder="0" applyAlignment="0" applyProtection="0"/>
    <xf numFmtId="0" fontId="115" fillId="75" borderId="0" applyNumberFormat="0" applyBorder="0" applyAlignment="0" applyProtection="0"/>
    <xf numFmtId="0" fontId="116" fillId="76" borderId="0" applyNumberFormat="0" applyBorder="0" applyAlignment="0" applyProtection="0"/>
    <xf numFmtId="0" fontId="116" fillId="71" borderId="0" applyNumberFormat="0" applyBorder="0" applyAlignment="0" applyProtection="0"/>
    <xf numFmtId="0" fontId="116" fillId="72" borderId="0" applyNumberFormat="0" applyBorder="0" applyAlignment="0" applyProtection="0"/>
    <xf numFmtId="0" fontId="116" fillId="60" borderId="0" applyNumberFormat="0" applyBorder="0" applyAlignment="0" applyProtection="0"/>
    <xf numFmtId="0" fontId="116" fillId="61" borderId="0" applyNumberFormat="0" applyBorder="0" applyAlignment="0" applyProtection="0"/>
    <xf numFmtId="0" fontId="116" fillId="76" borderId="0" applyNumberFormat="0" applyBorder="0" applyAlignment="0" applyProtection="0"/>
    <xf numFmtId="0" fontId="116" fillId="63" borderId="0" applyNumberFormat="0" applyBorder="0" applyAlignment="0" applyProtection="0"/>
    <xf numFmtId="0" fontId="117" fillId="77" borderId="0" applyNumberFormat="0" applyBorder="0" applyAlignment="0" applyProtection="0"/>
    <xf numFmtId="0" fontId="117" fillId="71" borderId="0" applyNumberFormat="0" applyBorder="0" applyAlignment="0" applyProtection="0"/>
    <xf numFmtId="0" fontId="117" fillId="74" borderId="0" applyNumberFormat="0" applyBorder="0" applyAlignment="0" applyProtection="0"/>
    <xf numFmtId="0" fontId="117" fillId="78" borderId="0" applyNumberFormat="0" applyBorder="0" applyAlignment="0" applyProtection="0"/>
    <xf numFmtId="0" fontId="117" fillId="76" borderId="0" applyNumberFormat="0" applyBorder="0" applyAlignment="0" applyProtection="0"/>
    <xf numFmtId="0" fontId="117" fillId="79" borderId="0" applyNumberFormat="0" applyBorder="0" applyAlignment="0" applyProtection="0"/>
    <xf numFmtId="0" fontId="117" fillId="77" borderId="0" applyNumberFormat="0" applyBorder="0" applyAlignment="0" applyProtection="0"/>
    <xf numFmtId="0" fontId="117" fillId="71" borderId="0" applyNumberFormat="0" applyBorder="0" applyAlignment="0" applyProtection="0"/>
    <xf numFmtId="0" fontId="117" fillId="74" borderId="0" applyNumberFormat="0" applyBorder="0" applyAlignment="0" applyProtection="0"/>
    <xf numFmtId="0" fontId="117" fillId="78" borderId="0" applyNumberFormat="0" applyBorder="0" applyAlignment="0" applyProtection="0"/>
    <xf numFmtId="0" fontId="117" fillId="76" borderId="0" applyNumberFormat="0" applyBorder="0" applyAlignment="0" applyProtection="0"/>
    <xf numFmtId="0" fontId="117" fillId="79" borderId="0" applyNumberFormat="0" applyBorder="0" applyAlignment="0" applyProtection="0"/>
    <xf numFmtId="0" fontId="117" fillId="77" borderId="0" applyNumberFormat="0" applyBorder="0" applyAlignment="0" applyProtection="0"/>
    <xf numFmtId="0" fontId="117" fillId="71" borderId="0" applyNumberFormat="0" applyBorder="0" applyAlignment="0" applyProtection="0"/>
    <xf numFmtId="0" fontId="117" fillId="58" borderId="0" applyNumberFormat="0" applyBorder="0" applyAlignment="0" applyProtection="0"/>
    <xf numFmtId="0" fontId="117" fillId="78" borderId="0" applyNumberFormat="0" applyBorder="0" applyAlignment="0" applyProtection="0"/>
    <xf numFmtId="0" fontId="117" fillId="76" borderId="0" applyNumberFormat="0" applyBorder="0" applyAlignment="0" applyProtection="0"/>
    <xf numFmtId="0" fontId="117" fillId="79" borderId="0" applyNumberFormat="0" applyBorder="0" applyAlignment="0" applyProtection="0"/>
    <xf numFmtId="0" fontId="118" fillId="69" borderId="0" applyNumberFormat="0" applyBorder="0" applyAlignment="0" applyProtection="0"/>
    <xf numFmtId="0" fontId="119" fillId="57" borderId="0" applyNumberFormat="0" applyBorder="0" applyAlignment="0" applyProtection="0"/>
    <xf numFmtId="0" fontId="120" fillId="57" borderId="0" applyNumberFormat="0" applyBorder="0" applyAlignment="0" applyProtection="0"/>
    <xf numFmtId="0" fontId="121" fillId="60" borderId="54" applyNumberFormat="0" applyAlignment="0" applyProtection="0"/>
    <xf numFmtId="0" fontId="121" fillId="61" borderId="54" applyNumberFormat="0" applyAlignment="0" applyProtection="0"/>
    <xf numFmtId="0" fontId="121" fillId="60" borderId="54" applyNumberFormat="0" applyAlignment="0" applyProtection="0"/>
    <xf numFmtId="0" fontId="121" fillId="61" borderId="54" applyNumberFormat="0" applyAlignment="0" applyProtection="0"/>
    <xf numFmtId="0" fontId="121" fillId="60" borderId="54" applyNumberFormat="0" applyAlignment="0" applyProtection="0"/>
    <xf numFmtId="0" fontId="121" fillId="61" borderId="54" applyNumberFormat="0" applyAlignment="0" applyProtection="0"/>
    <xf numFmtId="0" fontId="122" fillId="80" borderId="55" applyNumberFormat="0" applyAlignment="0" applyProtection="0"/>
    <xf numFmtId="0" fontId="123" fillId="0" borderId="56" applyNumberFormat="0" applyFill="0" applyAlignment="0" applyProtection="0"/>
    <xf numFmtId="0" fontId="123" fillId="0" borderId="56" applyNumberFormat="0" applyFill="0" applyAlignment="0" applyProtection="0"/>
    <xf numFmtId="0" fontId="122" fillId="80" borderId="55" applyNumberFormat="0" applyAlignment="0" applyProtection="0"/>
    <xf numFmtId="0" fontId="122" fillId="80" borderId="55" applyNumberFormat="0" applyAlignment="0" applyProtection="0"/>
    <xf numFmtId="0" fontId="124" fillId="60" borderId="57">
      <alignment horizontal="center" vertical="center"/>
    </xf>
    <xf numFmtId="0" fontId="124" fillId="61" borderId="57">
      <alignment horizontal="center" vertical="center"/>
    </xf>
    <xf numFmtId="49" fontId="125" fillId="81" borderId="58">
      <alignment horizontal="center" vertical="center" wrapText="1"/>
    </xf>
    <xf numFmtId="49" fontId="125" fillId="81" borderId="59">
      <alignment horizontal="center" vertical="center" wrapText="1"/>
    </xf>
    <xf numFmtId="49" fontId="125" fillId="82" borderId="60">
      <alignment horizontal="center" vertical="center" wrapText="1"/>
    </xf>
    <xf numFmtId="49" fontId="125" fillId="83" borderId="61">
      <alignment horizontal="center" vertical="center" wrapText="1"/>
    </xf>
    <xf numFmtId="49" fontId="125" fillId="84" borderId="60">
      <alignment horizontal="center" vertical="center" wrapText="1"/>
    </xf>
    <xf numFmtId="49" fontId="125" fillId="85" borderId="61">
      <alignment horizontal="center" vertical="center" wrapText="1"/>
    </xf>
    <xf numFmtId="49" fontId="125" fillId="84" borderId="60">
      <alignment horizontal="center" vertical="center" wrapText="1"/>
    </xf>
    <xf numFmtId="49" fontId="125" fillId="85" borderId="61">
      <alignment horizontal="center" vertical="center" wrapText="1"/>
    </xf>
    <xf numFmtId="49" fontId="125" fillId="82" borderId="60">
      <alignment horizontal="center" vertical="center" wrapText="1"/>
    </xf>
    <xf numFmtId="49" fontId="125" fillId="83" borderId="61">
      <alignment horizontal="center" vertical="center" wrapText="1"/>
    </xf>
    <xf numFmtId="49" fontId="125" fillId="81" borderId="62">
      <alignment horizontal="center" vertical="center" wrapText="1"/>
    </xf>
    <xf numFmtId="49" fontId="125" fillId="81" borderId="63">
      <alignment horizontal="center" vertical="center" wrapText="1"/>
    </xf>
    <xf numFmtId="0" fontId="126" fillId="86" borderId="64">
      <alignment horizontal="left" vertical="center"/>
    </xf>
    <xf numFmtId="0" fontId="127" fillId="87" borderId="65">
      <alignment horizontal="center" vertical="center"/>
    </xf>
    <xf numFmtId="0" fontId="127" fillId="87" borderId="66">
      <alignment horizontal="center" vertical="center"/>
    </xf>
    <xf numFmtId="0" fontId="128" fillId="72" borderId="67">
      <alignment horizontal="left" vertical="top" wrapText="1"/>
    </xf>
    <xf numFmtId="49" fontId="125" fillId="88" borderId="68">
      <alignment vertical="center" wrapText="1"/>
    </xf>
    <xf numFmtId="49" fontId="125" fillId="89" borderId="68">
      <alignment wrapText="1"/>
    </xf>
    <xf numFmtId="49" fontId="125" fillId="90" borderId="68">
      <alignment wrapText="1"/>
    </xf>
    <xf numFmtId="49" fontId="125" fillId="91" borderId="68">
      <alignment vertical="center" wrapText="1"/>
    </xf>
    <xf numFmtId="49" fontId="125" fillId="92" borderId="68">
      <alignment wrapText="1"/>
    </xf>
    <xf numFmtId="49" fontId="125" fillId="93" borderId="68">
      <alignment vertical="center" wrapText="1"/>
    </xf>
    <xf numFmtId="49" fontId="125" fillId="88" borderId="68">
      <alignment vertical="center" wrapText="1"/>
    </xf>
    <xf numFmtId="49" fontId="125" fillId="94" borderId="60">
      <alignment vertical="center" wrapText="1"/>
    </xf>
    <xf numFmtId="49" fontId="125" fillId="94" borderId="61">
      <alignment vertical="center" wrapText="1"/>
    </xf>
    <xf numFmtId="49" fontId="129" fillId="95" borderId="60">
      <alignment vertical="center" wrapText="1"/>
    </xf>
    <xf numFmtId="49" fontId="129" fillId="95" borderId="61">
      <alignment vertical="center" wrapText="1"/>
    </xf>
    <xf numFmtId="49" fontId="130" fillId="95" borderId="60">
      <alignment vertical="center" wrapText="1"/>
    </xf>
    <xf numFmtId="49" fontId="130" fillId="95" borderId="61">
      <alignment vertical="center" wrapText="1"/>
    </xf>
    <xf numFmtId="49" fontId="125" fillId="96" borderId="60">
      <alignment vertical="center" wrapText="1"/>
    </xf>
    <xf numFmtId="49" fontId="125" fillId="96" borderId="61">
      <alignment vertical="center" wrapText="1"/>
    </xf>
    <xf numFmtId="49" fontId="130" fillId="97" borderId="60">
      <alignment vertical="center" wrapText="1"/>
    </xf>
    <xf numFmtId="49" fontId="130" fillId="97" borderId="61">
      <alignment vertical="center" wrapText="1"/>
    </xf>
    <xf numFmtId="49" fontId="125" fillId="98" borderId="60">
      <alignment vertical="center" wrapText="1"/>
    </xf>
    <xf numFmtId="49" fontId="125" fillId="99" borderId="61">
      <alignment vertical="center" wrapText="1"/>
    </xf>
    <xf numFmtId="49" fontId="131" fillId="100" borderId="69">
      <alignment vertical="center" wrapText="1"/>
    </xf>
    <xf numFmtId="0" fontId="132" fillId="101" borderId="70">
      <alignment horizontal="left" vertical="center" wrapText="1"/>
    </xf>
    <xf numFmtId="49" fontId="125" fillId="79" borderId="61">
      <alignment vertical="center" wrapText="1"/>
    </xf>
    <xf numFmtId="49" fontId="125" fillId="102" borderId="61">
      <alignment vertical="center" wrapText="1"/>
    </xf>
    <xf numFmtId="49" fontId="125" fillId="75" borderId="61">
      <alignment vertical="center" wrapText="1"/>
    </xf>
    <xf numFmtId="49" fontId="125" fillId="103" borderId="61">
      <alignment vertical="center" wrapText="1"/>
    </xf>
    <xf numFmtId="49" fontId="125" fillId="104" borderId="61">
      <alignment vertical="center" wrapText="1"/>
    </xf>
    <xf numFmtId="49" fontId="113" fillId="65" borderId="71">
      <alignment vertical="top" wrapText="1"/>
    </xf>
    <xf numFmtId="49" fontId="113" fillId="66" borderId="71">
      <alignment vertical="top" wrapText="1"/>
    </xf>
    <xf numFmtId="0" fontId="117" fillId="86" borderId="0" applyNumberFormat="0" applyBorder="0" applyAlignment="0" applyProtection="0"/>
    <xf numFmtId="0" fontId="117" fillId="59" borderId="0" applyNumberFormat="0" applyBorder="0" applyAlignment="0" applyProtection="0"/>
    <xf numFmtId="0" fontId="117" fillId="105" borderId="0" applyNumberFormat="0" applyBorder="0" applyAlignment="0" applyProtection="0"/>
    <xf numFmtId="0" fontId="117" fillId="78" borderId="0" applyNumberFormat="0" applyBorder="0" applyAlignment="0" applyProtection="0"/>
    <xf numFmtId="0" fontId="117" fillId="76" borderId="0" applyNumberFormat="0" applyBorder="0" applyAlignment="0" applyProtection="0"/>
    <xf numFmtId="0" fontId="117" fillId="106" borderId="0" applyNumberFormat="0" applyBorder="0" applyAlignment="0" applyProtection="0"/>
    <xf numFmtId="164" fontId="113" fillId="0" borderId="0" applyFill="0" applyBorder="0" applyAlignment="0" applyProtection="0"/>
    <xf numFmtId="165" fontId="113" fillId="0" borderId="0" applyFill="0" applyBorder="0" applyAlignment="0" applyProtection="0"/>
    <xf numFmtId="0" fontId="134" fillId="0" borderId="0" applyNumberFormat="0" applyFill="0" applyBorder="0" applyAlignment="0" applyProtection="0"/>
    <xf numFmtId="0" fontId="117" fillId="86" borderId="0" applyNumberFormat="0" applyBorder="0" applyAlignment="0" applyProtection="0"/>
    <xf numFmtId="0" fontId="117" fillId="59" borderId="0" applyNumberFormat="0" applyBorder="0" applyAlignment="0" applyProtection="0"/>
    <xf numFmtId="0" fontId="117" fillId="105" borderId="0" applyNumberFormat="0" applyBorder="0" applyAlignment="0" applyProtection="0"/>
    <xf numFmtId="0" fontId="117" fillId="78" borderId="0" applyNumberFormat="0" applyBorder="0" applyAlignment="0" applyProtection="0"/>
    <xf numFmtId="0" fontId="117" fillId="76" borderId="0" applyNumberFormat="0" applyBorder="0" applyAlignment="0" applyProtection="0"/>
    <xf numFmtId="0" fontId="117" fillId="106" borderId="0" applyNumberFormat="0" applyBorder="0" applyAlignment="0" applyProtection="0"/>
    <xf numFmtId="0" fontId="136" fillId="63" borderId="54" applyNumberFormat="0" applyAlignment="0" applyProtection="0"/>
    <xf numFmtId="167" fontId="113" fillId="0" borderId="0" applyFill="0" applyBorder="0" applyAlignment="0" applyProtection="0"/>
    <xf numFmtId="167" fontId="113" fillId="0" borderId="0" applyFill="0" applyBorder="0" applyAlignment="0" applyProtection="0"/>
    <xf numFmtId="167" fontId="113" fillId="0" borderId="0" applyFill="0" applyBorder="0" applyAlignment="0" applyProtection="0"/>
    <xf numFmtId="168" fontId="113" fillId="0" borderId="0" applyFill="0" applyBorder="0" applyAlignment="0" applyProtection="0"/>
    <xf numFmtId="169" fontId="113" fillId="0" borderId="0" applyFill="0" applyBorder="0" applyAlignment="0" applyProtection="0"/>
    <xf numFmtId="170" fontId="113" fillId="0" borderId="0" applyFill="0" applyBorder="0" applyAlignment="0" applyProtection="0"/>
    <xf numFmtId="168" fontId="113" fillId="0" borderId="0" applyFill="0" applyBorder="0" applyAlignment="0" applyProtection="0"/>
    <xf numFmtId="167" fontId="113" fillId="0" borderId="0" applyFill="0" applyBorder="0" applyAlignment="0" applyProtection="0"/>
    <xf numFmtId="168" fontId="113" fillId="0" borderId="0" applyFill="0" applyBorder="0" applyAlignment="0" applyProtection="0"/>
    <xf numFmtId="167" fontId="113" fillId="0" borderId="0" applyFill="0" applyBorder="0" applyAlignment="0" applyProtection="0"/>
    <xf numFmtId="167" fontId="113" fillId="0" borderId="0" applyFill="0" applyBorder="0" applyAlignment="0" applyProtection="0"/>
    <xf numFmtId="168" fontId="113" fillId="0" borderId="0" applyFill="0" applyBorder="0" applyAlignment="0" applyProtection="0"/>
    <xf numFmtId="169" fontId="113" fillId="0" borderId="0" applyFill="0" applyBorder="0" applyAlignment="0" applyProtection="0"/>
    <xf numFmtId="170" fontId="113" fillId="0" borderId="0" applyFill="0" applyBorder="0" applyAlignment="0" applyProtection="0"/>
    <xf numFmtId="168" fontId="113" fillId="0" borderId="0" applyFill="0" applyBorder="0" applyAlignment="0" applyProtection="0"/>
    <xf numFmtId="167" fontId="113" fillId="0" borderId="0" applyFill="0" applyBorder="0" applyAlignment="0" applyProtection="0"/>
    <xf numFmtId="168" fontId="113" fillId="0" borderId="0" applyFill="0" applyBorder="0" applyAlignment="0" applyProtection="0"/>
    <xf numFmtId="171" fontId="113" fillId="0" borderId="0" applyFill="0" applyBorder="0" applyAlignment="0" applyProtection="0"/>
    <xf numFmtId="172" fontId="113" fillId="0" borderId="0" applyFill="0" applyBorder="0" applyAlignment="0" applyProtection="0"/>
    <xf numFmtId="168" fontId="113" fillId="0" borderId="0" applyFill="0" applyBorder="0" applyAlignment="0" applyProtection="0"/>
    <xf numFmtId="0" fontId="137" fillId="0" borderId="0" applyNumberFormat="0" applyFill="0" applyBorder="0" applyAlignment="0" applyProtection="0"/>
    <xf numFmtId="0" fontId="120" fillId="57" borderId="0" applyNumberFormat="0" applyBorder="0" applyAlignment="0" applyProtection="0"/>
    <xf numFmtId="0" fontId="138" fillId="0" borderId="72" applyNumberFormat="0" applyFill="0" applyAlignment="0" applyProtection="0"/>
    <xf numFmtId="0" fontId="139" fillId="0" borderId="73" applyNumberFormat="0" applyFill="0" applyAlignment="0" applyProtection="0"/>
    <xf numFmtId="0" fontId="134" fillId="0" borderId="74" applyNumberFormat="0" applyFill="0" applyAlignment="0" applyProtection="0"/>
    <xf numFmtId="0" fontId="134" fillId="0" borderId="0" applyNumberFormat="0" applyFill="0" applyBorder="0" applyAlignment="0" applyProtection="0"/>
    <xf numFmtId="0" fontId="118" fillId="69" borderId="0" applyNumberFormat="0" applyBorder="0" applyAlignment="0" applyProtection="0"/>
    <xf numFmtId="0" fontId="136" fillId="63" borderId="54" applyNumberFormat="0" applyAlignment="0" applyProtection="0"/>
    <xf numFmtId="0" fontId="140" fillId="0" borderId="0" applyNumberFormat="0" applyFill="0" applyBorder="0" applyAlignment="0" applyProtection="0"/>
    <xf numFmtId="0" fontId="141" fillId="62" borderId="0" applyNumberFormat="0" applyBorder="0">
      <alignment horizontal="right"/>
      <protection locked="0"/>
    </xf>
    <xf numFmtId="0" fontId="123" fillId="0" borderId="56" applyNumberFormat="0" applyFill="0" applyAlignment="0" applyProtection="0"/>
    <xf numFmtId="0" fontId="142" fillId="72" borderId="0" applyNumberFormat="0" applyBorder="0">
      <alignment horizontal="right" vertical="center"/>
      <protection locked="0"/>
    </xf>
    <xf numFmtId="0" fontId="142" fillId="62" borderId="0" applyNumberFormat="0" applyBorder="0">
      <alignment horizontal="right" vertical="center"/>
      <protection locked="0"/>
    </xf>
    <xf numFmtId="174" fontId="113" fillId="0" borderId="0" applyFill="0" applyBorder="0" applyAlignment="0" applyProtection="0"/>
    <xf numFmtId="174" fontId="113" fillId="0" borderId="0" applyFill="0" applyBorder="0" applyAlignment="0" applyProtection="0"/>
    <xf numFmtId="175" fontId="113" fillId="0" borderId="0" applyFill="0" applyBorder="0" applyAlignment="0" applyProtection="0"/>
    <xf numFmtId="174" fontId="113" fillId="0" borderId="0" applyFill="0" applyBorder="0" applyAlignment="0" applyProtection="0"/>
    <xf numFmtId="175" fontId="113" fillId="0" borderId="0" applyFill="0" applyBorder="0" applyAlignment="0" applyProtection="0"/>
    <xf numFmtId="175" fontId="113" fillId="0" borderId="0" applyFill="0" applyBorder="0" applyAlignment="0" applyProtection="0"/>
    <xf numFmtId="174" fontId="113" fillId="0" borderId="0" applyFill="0" applyBorder="0" applyAlignment="0" applyProtection="0"/>
    <xf numFmtId="175" fontId="113" fillId="0" borderId="0" applyFill="0" applyBorder="0" applyAlignment="0" applyProtection="0"/>
    <xf numFmtId="174" fontId="113" fillId="0" borderId="0" applyFill="0" applyBorder="0" applyAlignment="0" applyProtection="0"/>
    <xf numFmtId="175" fontId="113" fillId="0" borderId="0" applyFill="0" applyBorder="0" applyAlignment="0" applyProtection="0"/>
    <xf numFmtId="174" fontId="113" fillId="0" borderId="0" applyFill="0" applyBorder="0" applyAlignment="0" applyProtection="0"/>
    <xf numFmtId="175" fontId="113" fillId="0" borderId="0" applyFill="0" applyBorder="0" applyAlignment="0" applyProtection="0"/>
    <xf numFmtId="174" fontId="113" fillId="0" borderId="0" applyFill="0" applyBorder="0" applyAlignment="0" applyProtection="0"/>
    <xf numFmtId="175" fontId="113" fillId="0" borderId="0" applyFill="0" applyBorder="0" applyAlignment="0" applyProtection="0"/>
    <xf numFmtId="193" fontId="113" fillId="0" borderId="0" applyFill="0" applyBorder="0" applyAlignment="0" applyProtection="0"/>
    <xf numFmtId="167" fontId="113" fillId="0" borderId="0" applyFill="0" applyBorder="0" applyAlignment="0" applyProtection="0"/>
    <xf numFmtId="168" fontId="113" fillId="0" borderId="0" applyFill="0" applyBorder="0" applyAlignment="0" applyProtection="0"/>
    <xf numFmtId="167" fontId="113" fillId="0" borderId="0" applyFill="0" applyBorder="0" applyAlignment="0" applyProtection="0"/>
    <xf numFmtId="168" fontId="113" fillId="0" borderId="0" applyFill="0" applyBorder="0" applyAlignment="0" applyProtection="0"/>
    <xf numFmtId="0" fontId="143" fillId="72" borderId="0" applyNumberFormat="0" applyBorder="0" applyAlignment="0" applyProtection="0"/>
    <xf numFmtId="0" fontId="143" fillId="72" borderId="0" applyNumberFormat="0" applyBorder="0" applyAlignment="0" applyProtection="0"/>
    <xf numFmtId="177" fontId="144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3" fillId="0" borderId="0"/>
    <xf numFmtId="0" fontId="113" fillId="0" borderId="0"/>
    <xf numFmtId="0" fontId="113" fillId="0" borderId="0"/>
    <xf numFmtId="0" fontId="145" fillId="0" borderId="0"/>
    <xf numFmtId="0" fontId="113" fillId="0" borderId="0">
      <alignment wrapText="1"/>
    </xf>
    <xf numFmtId="0" fontId="113" fillId="0" borderId="0">
      <alignment wrapText="1"/>
    </xf>
    <xf numFmtId="0" fontId="146" fillId="0" borderId="0"/>
    <xf numFmtId="0" fontId="113" fillId="0" borderId="0">
      <alignment wrapText="1"/>
    </xf>
    <xf numFmtId="0" fontId="113" fillId="0" borderId="0"/>
    <xf numFmtId="0" fontId="113" fillId="0" borderId="0">
      <alignment wrapText="1"/>
    </xf>
    <xf numFmtId="0" fontId="113" fillId="0" borderId="0"/>
    <xf numFmtId="0" fontId="113" fillId="0" borderId="0">
      <alignment wrapText="1"/>
    </xf>
    <xf numFmtId="0" fontId="113" fillId="0" borderId="0">
      <alignment wrapText="1"/>
    </xf>
    <xf numFmtId="0" fontId="115" fillId="0" borderId="0"/>
    <xf numFmtId="0" fontId="115" fillId="0" borderId="0"/>
    <xf numFmtId="0" fontId="147" fillId="0" borderId="0"/>
    <xf numFmtId="0" fontId="115" fillId="0" borderId="0"/>
    <xf numFmtId="0" fontId="115" fillId="0" borderId="0"/>
    <xf numFmtId="0" fontId="113" fillId="0" borderId="0"/>
    <xf numFmtId="0" fontId="113" fillId="0" borderId="0"/>
    <xf numFmtId="0" fontId="115" fillId="0" borderId="0"/>
    <xf numFmtId="0" fontId="148" fillId="0" borderId="0"/>
    <xf numFmtId="0" fontId="113" fillId="64" borderId="75" applyNumberFormat="0" applyAlignment="0" applyProtection="0"/>
    <xf numFmtId="0" fontId="113" fillId="64" borderId="75" applyNumberFormat="0" applyAlignment="0" applyProtection="0"/>
    <xf numFmtId="0" fontId="113" fillId="64" borderId="75" applyNumberFormat="0" applyAlignment="0" applyProtection="0"/>
    <xf numFmtId="0" fontId="149" fillId="60" borderId="76" applyNumberFormat="0" applyAlignment="0" applyProtection="0"/>
    <xf numFmtId="0" fontId="149" fillId="61" borderId="76" applyNumberFormat="0" applyAlignment="0" applyProtection="0"/>
    <xf numFmtId="179" fontId="113" fillId="0" borderId="0" applyFill="0" applyBorder="0" applyAlignment="0" applyProtection="0"/>
    <xf numFmtId="179" fontId="113" fillId="0" borderId="0" applyFill="0" applyBorder="0" applyAlignment="0" applyProtection="0"/>
    <xf numFmtId="179" fontId="113" fillId="0" borderId="0" applyFill="0" applyBorder="0" applyAlignment="0" applyProtection="0"/>
    <xf numFmtId="179" fontId="113" fillId="0" borderId="0" applyFill="0" applyBorder="0" applyAlignment="0" applyProtection="0"/>
    <xf numFmtId="179" fontId="113" fillId="0" borderId="0" applyFill="0" applyBorder="0" applyAlignment="0" applyProtection="0"/>
    <xf numFmtId="179" fontId="113" fillId="0" borderId="0" applyFill="0" applyBorder="0" applyAlignment="0" applyProtection="0"/>
    <xf numFmtId="179" fontId="113" fillId="0" borderId="0" applyFill="0" applyBorder="0" applyAlignment="0" applyProtection="0"/>
    <xf numFmtId="179" fontId="113" fillId="0" borderId="0" applyFill="0" applyBorder="0" applyAlignment="0" applyProtection="0"/>
    <xf numFmtId="0" fontId="113" fillId="64" borderId="75" applyNumberFormat="0" applyAlignment="0" applyProtection="0"/>
    <xf numFmtId="0" fontId="149" fillId="60" borderId="76" applyNumberFormat="0" applyAlignment="0" applyProtection="0"/>
    <xf numFmtId="0" fontId="149" fillId="61" borderId="76" applyNumberFormat="0" applyAlignment="0" applyProtection="0"/>
    <xf numFmtId="0" fontId="113" fillId="0" borderId="0" applyNumberFormat="0" applyFill="0" applyBorder="0" applyProtection="0">
      <alignment horizontal="left"/>
    </xf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Protection="0">
      <alignment horizontal="left"/>
    </xf>
    <xf numFmtId="0" fontId="113" fillId="0" borderId="0" applyNumberFormat="0" applyFill="0" applyBorder="0" applyAlignment="0" applyProtection="0"/>
    <xf numFmtId="166" fontId="150" fillId="107" borderId="77">
      <alignment vertical="center"/>
    </xf>
    <xf numFmtId="166" fontId="150" fillId="108" borderId="77">
      <alignment vertical="center"/>
    </xf>
    <xf numFmtId="4" fontId="150" fillId="107" borderId="77">
      <alignment vertical="center"/>
    </xf>
    <xf numFmtId="4" fontId="150" fillId="108" borderId="77">
      <alignment vertical="center"/>
    </xf>
    <xf numFmtId="180" fontId="150" fillId="107" borderId="77">
      <alignment vertical="center"/>
    </xf>
    <xf numFmtId="180" fontId="150" fillId="108" borderId="77">
      <alignment vertical="center"/>
    </xf>
    <xf numFmtId="181" fontId="150" fillId="107" borderId="77">
      <alignment vertical="center"/>
    </xf>
    <xf numFmtId="181" fontId="150" fillId="108" borderId="77">
      <alignment vertical="center"/>
    </xf>
    <xf numFmtId="3" fontId="150" fillId="107" borderId="77">
      <alignment vertical="center"/>
    </xf>
    <xf numFmtId="3" fontId="150" fillId="108" borderId="77">
      <alignment vertical="center"/>
    </xf>
    <xf numFmtId="0" fontId="151" fillId="107" borderId="77">
      <alignment vertical="center"/>
    </xf>
    <xf numFmtId="0" fontId="151" fillId="108" borderId="77">
      <alignment vertical="center"/>
    </xf>
    <xf numFmtId="0" fontId="151" fillId="107" borderId="77">
      <alignment vertical="center"/>
    </xf>
    <xf numFmtId="0" fontId="151" fillId="108" borderId="77">
      <alignment vertical="center"/>
    </xf>
    <xf numFmtId="0" fontId="151" fillId="107" borderId="77">
      <alignment vertical="center"/>
    </xf>
    <xf numFmtId="0" fontId="151" fillId="108" borderId="77">
      <alignment vertical="center"/>
    </xf>
    <xf numFmtId="182" fontId="152" fillId="107" borderId="77">
      <alignment vertical="center"/>
    </xf>
    <xf numFmtId="182" fontId="152" fillId="108" borderId="77">
      <alignment vertical="center"/>
    </xf>
    <xf numFmtId="183" fontId="152" fillId="107" borderId="77">
      <alignment vertical="center"/>
    </xf>
    <xf numFmtId="183" fontId="152" fillId="108" borderId="77">
      <alignment vertical="center"/>
    </xf>
    <xf numFmtId="184" fontId="152" fillId="107" borderId="77">
      <alignment vertical="center"/>
    </xf>
    <xf numFmtId="184" fontId="152" fillId="108" borderId="77">
      <alignment vertical="center"/>
    </xf>
    <xf numFmtId="185" fontId="153" fillId="107" borderId="77">
      <alignment vertical="center"/>
    </xf>
    <xf numFmtId="185" fontId="153" fillId="108" borderId="77">
      <alignment vertical="center"/>
    </xf>
    <xf numFmtId="186" fontId="153" fillId="107" borderId="77">
      <alignment vertical="center"/>
    </xf>
    <xf numFmtId="186" fontId="153" fillId="108" borderId="77">
      <alignment vertical="center"/>
    </xf>
    <xf numFmtId="179" fontId="153" fillId="107" borderId="77">
      <alignment vertical="center"/>
    </xf>
    <xf numFmtId="179" fontId="153" fillId="108" borderId="77">
      <alignment vertical="center"/>
    </xf>
    <xf numFmtId="0" fontId="154" fillId="107" borderId="77">
      <alignment vertical="center"/>
    </xf>
    <xf numFmtId="0" fontId="154" fillId="108" borderId="77">
      <alignment vertical="center"/>
    </xf>
    <xf numFmtId="0" fontId="154" fillId="107" borderId="77">
      <alignment horizontal="left" vertical="center"/>
    </xf>
    <xf numFmtId="0" fontId="154" fillId="108" borderId="77">
      <alignment horizontal="left" vertical="center"/>
    </xf>
    <xf numFmtId="166" fontId="155" fillId="109" borderId="77">
      <alignment vertical="center"/>
    </xf>
    <xf numFmtId="4" fontId="155" fillId="109" borderId="77">
      <alignment vertical="center"/>
    </xf>
    <xf numFmtId="180" fontId="155" fillId="109" borderId="77">
      <alignment vertical="center"/>
    </xf>
    <xf numFmtId="181" fontId="155" fillId="109" borderId="77">
      <alignment vertical="center"/>
    </xf>
    <xf numFmtId="3" fontId="155" fillId="109" borderId="77">
      <alignment vertical="center"/>
    </xf>
    <xf numFmtId="0" fontId="156" fillId="109" borderId="77">
      <alignment vertical="center"/>
    </xf>
    <xf numFmtId="0" fontId="156" fillId="109" borderId="77">
      <alignment vertical="center"/>
    </xf>
    <xf numFmtId="0" fontId="156" fillId="109" borderId="77">
      <alignment vertical="center"/>
    </xf>
    <xf numFmtId="182" fontId="157" fillId="109" borderId="77">
      <alignment vertical="center"/>
    </xf>
    <xf numFmtId="183" fontId="157" fillId="109" borderId="77">
      <alignment vertical="center"/>
    </xf>
    <xf numFmtId="184" fontId="157" fillId="109" borderId="77">
      <alignment vertical="center"/>
    </xf>
    <xf numFmtId="185" fontId="158" fillId="109" borderId="77">
      <alignment vertical="center"/>
    </xf>
    <xf numFmtId="186" fontId="158" fillId="109" borderId="77">
      <alignment vertical="center"/>
    </xf>
    <xf numFmtId="179" fontId="158" fillId="109" borderId="77">
      <alignment vertical="center"/>
    </xf>
    <xf numFmtId="0" fontId="159" fillId="109" borderId="77">
      <alignment vertical="center"/>
    </xf>
    <xf numFmtId="0" fontId="159" fillId="109" borderId="77">
      <alignment horizontal="left" vertical="center"/>
    </xf>
    <xf numFmtId="166" fontId="150" fillId="110" borderId="78">
      <alignment vertical="center"/>
    </xf>
    <xf numFmtId="4" fontId="150" fillId="110" borderId="78">
      <alignment vertical="center"/>
    </xf>
    <xf numFmtId="180" fontId="150" fillId="110" borderId="78">
      <alignment vertical="center"/>
    </xf>
    <xf numFmtId="181" fontId="150" fillId="110" borderId="78">
      <alignment vertical="center"/>
    </xf>
    <xf numFmtId="3" fontId="150" fillId="110" borderId="78">
      <alignment vertical="center"/>
    </xf>
    <xf numFmtId="0" fontId="151" fillId="110" borderId="78">
      <alignment vertical="center"/>
    </xf>
    <xf numFmtId="0" fontId="151" fillId="110" borderId="78">
      <alignment vertical="center"/>
    </xf>
    <xf numFmtId="0" fontId="151" fillId="110" borderId="78">
      <alignment vertical="center"/>
    </xf>
    <xf numFmtId="182" fontId="152" fillId="110" borderId="78">
      <alignment vertical="center"/>
    </xf>
    <xf numFmtId="183" fontId="152" fillId="110" borderId="78">
      <alignment vertical="center"/>
    </xf>
    <xf numFmtId="184" fontId="152" fillId="110" borderId="78">
      <alignment vertical="center"/>
    </xf>
    <xf numFmtId="185" fontId="153" fillId="110" borderId="78">
      <alignment vertical="center"/>
    </xf>
    <xf numFmtId="186" fontId="153" fillId="110" borderId="78">
      <alignment vertical="center"/>
    </xf>
    <xf numFmtId="179" fontId="153" fillId="110" borderId="78">
      <alignment vertical="center"/>
    </xf>
    <xf numFmtId="0" fontId="154" fillId="110" borderId="78">
      <alignment vertical="center"/>
    </xf>
    <xf numFmtId="0" fontId="154" fillId="110" borderId="78">
      <alignment horizontal="left" vertical="center"/>
    </xf>
    <xf numFmtId="166" fontId="155" fillId="111" borderId="78">
      <alignment vertical="center"/>
    </xf>
    <xf numFmtId="4" fontId="155" fillId="111" borderId="78">
      <alignment vertical="center"/>
    </xf>
    <xf numFmtId="180" fontId="155" fillId="111" borderId="78">
      <alignment vertical="center"/>
    </xf>
    <xf numFmtId="181" fontId="155" fillId="111" borderId="78">
      <alignment vertical="center"/>
    </xf>
    <xf numFmtId="3" fontId="155" fillId="111" borderId="78">
      <alignment vertical="center"/>
    </xf>
    <xf numFmtId="0" fontId="156" fillId="111" borderId="78">
      <alignment vertical="center"/>
    </xf>
    <xf numFmtId="0" fontId="156" fillId="111" borderId="78">
      <alignment vertical="center"/>
    </xf>
    <xf numFmtId="0" fontId="156" fillId="111" borderId="78">
      <alignment vertical="center"/>
    </xf>
    <xf numFmtId="182" fontId="157" fillId="111" borderId="78">
      <alignment vertical="center"/>
    </xf>
    <xf numFmtId="183" fontId="157" fillId="111" borderId="78">
      <alignment vertical="center"/>
    </xf>
    <xf numFmtId="184" fontId="157" fillId="111" borderId="78">
      <alignment vertical="center"/>
    </xf>
    <xf numFmtId="185" fontId="158" fillId="111" borderId="78">
      <alignment vertical="center"/>
    </xf>
    <xf numFmtId="186" fontId="158" fillId="111" borderId="78">
      <alignment vertical="center"/>
    </xf>
    <xf numFmtId="179" fontId="158" fillId="111" borderId="78">
      <alignment vertical="center"/>
    </xf>
    <xf numFmtId="0" fontId="159" fillId="111" borderId="78">
      <alignment vertical="center"/>
    </xf>
    <xf numFmtId="0" fontId="159" fillId="111" borderId="78">
      <alignment horizontal="left" vertical="center"/>
    </xf>
    <xf numFmtId="0" fontId="113" fillId="105" borderId="0" applyBorder="0">
      <alignment horizontal="left" vertical="center"/>
    </xf>
    <xf numFmtId="49" fontId="113" fillId="96" borderId="61">
      <alignment vertical="center" wrapText="1"/>
    </xf>
    <xf numFmtId="0" fontId="113" fillId="76" borderId="61">
      <alignment horizontal="left" vertical="center" wrapText="1"/>
    </xf>
    <xf numFmtId="0" fontId="135" fillId="76" borderId="61">
      <alignment horizontal="left" vertical="center" wrapText="1"/>
    </xf>
    <xf numFmtId="0" fontId="113" fillId="112" borderId="79">
      <alignment horizontal="left" vertical="center" wrapText="1"/>
    </xf>
    <xf numFmtId="0" fontId="113" fillId="113" borderId="79">
      <alignment horizontal="left" vertical="center" wrapText="1"/>
    </xf>
    <xf numFmtId="0" fontId="160" fillId="114" borderId="61">
      <alignment horizontal="left" vertical="center" wrapText="1"/>
    </xf>
    <xf numFmtId="0" fontId="160" fillId="115" borderId="61">
      <alignment horizontal="left" vertical="center" wrapText="1"/>
    </xf>
    <xf numFmtId="49" fontId="161" fillId="116" borderId="80">
      <alignment vertical="center"/>
    </xf>
    <xf numFmtId="49" fontId="176" fillId="116" borderId="81">
      <alignment vertical="center"/>
    </xf>
    <xf numFmtId="0" fontId="162" fillId="116" borderId="82">
      <alignment horizontal="left" vertical="center" wrapText="1"/>
    </xf>
    <xf numFmtId="0" fontId="162" fillId="116" borderId="83">
      <alignment horizontal="left" vertical="center" wrapText="1"/>
    </xf>
    <xf numFmtId="49" fontId="113" fillId="101" borderId="84">
      <alignment vertical="center" wrapText="1"/>
    </xf>
    <xf numFmtId="49" fontId="113" fillId="101" borderId="85">
      <alignment vertical="center" wrapText="1"/>
    </xf>
    <xf numFmtId="0" fontId="113" fillId="79" borderId="61">
      <alignment horizontal="left" vertical="center" wrapText="1"/>
    </xf>
    <xf numFmtId="0" fontId="113" fillId="102" borderId="61">
      <alignment horizontal="left" vertical="center" wrapText="1"/>
    </xf>
    <xf numFmtId="0" fontId="113" fillId="75" borderId="61">
      <alignment horizontal="left" vertical="center" wrapText="1"/>
    </xf>
    <xf numFmtId="0" fontId="113" fillId="103" borderId="61">
      <alignment horizontal="left" vertical="center" wrapText="1"/>
    </xf>
    <xf numFmtId="0" fontId="113" fillId="104" borderId="61">
      <alignment horizontal="left" vertical="center" wrapText="1"/>
    </xf>
    <xf numFmtId="49" fontId="163" fillId="57" borderId="80">
      <alignment vertical="center"/>
    </xf>
    <xf numFmtId="49" fontId="163" fillId="57" borderId="81">
      <alignment vertical="center"/>
    </xf>
    <xf numFmtId="0" fontId="162" fillId="57" borderId="82">
      <alignment horizontal="left" vertical="center" wrapText="1"/>
    </xf>
    <xf numFmtId="0" fontId="162" fillId="57" borderId="83">
      <alignment horizontal="left" vertical="center" wrapText="1"/>
    </xf>
    <xf numFmtId="49" fontId="161" fillId="65" borderId="80">
      <alignment vertical="center"/>
    </xf>
    <xf numFmtId="49" fontId="176" fillId="66" borderId="81">
      <alignment vertical="center"/>
    </xf>
    <xf numFmtId="0" fontId="162" fillId="65" borderId="82">
      <alignment horizontal="left" vertical="center" wrapText="1"/>
    </xf>
    <xf numFmtId="0" fontId="162" fillId="66" borderId="83">
      <alignment horizontal="left" vertical="center" wrapText="1"/>
    </xf>
    <xf numFmtId="0" fontId="16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38" fillId="0" borderId="72" applyNumberFormat="0" applyFill="0" applyAlignment="0" applyProtection="0"/>
    <xf numFmtId="0" fontId="139" fillId="0" borderId="73" applyNumberFormat="0" applyFill="0" applyAlignment="0" applyProtection="0"/>
    <xf numFmtId="0" fontId="134" fillId="0" borderId="74" applyNumberFormat="0" applyFill="0" applyAlignment="0" applyProtection="0"/>
    <xf numFmtId="0" fontId="134" fillId="0" borderId="0" applyNumberFormat="0" applyFill="0" applyBorder="0" applyAlignment="0" applyProtection="0"/>
    <xf numFmtId="0" fontId="166" fillId="0" borderId="86" applyNumberFormat="0" applyFill="0" applyAlignment="0" applyProtection="0"/>
    <xf numFmtId="0" fontId="167" fillId="0" borderId="73" applyNumberFormat="0" applyFill="0" applyAlignment="0" applyProtection="0"/>
    <xf numFmtId="0" fontId="168" fillId="0" borderId="87" applyNumberFormat="0" applyFill="0" applyAlignment="0" applyProtection="0"/>
    <xf numFmtId="0" fontId="168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9" fillId="65" borderId="0" applyNumberFormat="0" applyBorder="0">
      <alignment horizontal="left" vertical="center"/>
      <protection locked="0"/>
    </xf>
    <xf numFmtId="0" fontId="169" fillId="66" borderId="0" applyNumberFormat="0" applyBorder="0">
      <alignment horizontal="left" vertical="center"/>
      <protection locked="0"/>
    </xf>
    <xf numFmtId="0" fontId="170" fillId="62" borderId="0" applyNumberFormat="0" applyBorder="0">
      <alignment horizontal="left"/>
      <protection locked="0"/>
    </xf>
    <xf numFmtId="0" fontId="171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38" fillId="0" borderId="72" applyNumberFormat="0" applyFill="0" applyAlignment="0" applyProtection="0"/>
    <xf numFmtId="0" fontId="139" fillId="0" borderId="73" applyNumberFormat="0" applyFill="0" applyAlignment="0" applyProtection="0"/>
    <xf numFmtId="0" fontId="134" fillId="0" borderId="74" applyNumberFormat="0" applyFill="0" applyAlignment="0" applyProtection="0"/>
    <xf numFmtId="0" fontId="172" fillId="0" borderId="88" applyNumberFormat="0" applyFill="0" applyAlignment="0" applyProtection="0"/>
    <xf numFmtId="0" fontId="118" fillId="69" borderId="0" applyNumberFormat="0" applyBorder="0" applyAlignment="0" applyProtection="0"/>
    <xf numFmtId="0" fontId="120" fillId="57" borderId="0" applyNumberFormat="0" applyBorder="0" applyAlignment="0" applyProtection="0"/>
    <xf numFmtId="0" fontId="173" fillId="80" borderId="55" applyNumberFormat="0" applyAlignment="0" applyProtection="0"/>
    <xf numFmtId="0" fontId="164" fillId="0" borderId="0" applyNumberFormat="0" applyFill="0" applyBorder="0" applyAlignment="0" applyProtection="0"/>
    <xf numFmtId="166" fontId="161" fillId="0" borderId="94"/>
    <xf numFmtId="166" fontId="177" fillId="0" borderId="94"/>
    <xf numFmtId="0" fontId="178" fillId="0" borderId="0">
      <alignment vertical="top"/>
    </xf>
    <xf numFmtId="4" fontId="161" fillId="0" borderId="94"/>
    <xf numFmtId="0" fontId="113" fillId="0" borderId="0"/>
    <xf numFmtId="186" fontId="153" fillId="107" borderId="114">
      <alignment vertical="center"/>
    </xf>
    <xf numFmtId="185" fontId="153" fillId="108" borderId="114">
      <alignment vertical="center"/>
    </xf>
    <xf numFmtId="185" fontId="153" fillId="107" borderId="114">
      <alignment vertical="center"/>
    </xf>
    <xf numFmtId="184" fontId="152" fillId="108" borderId="114">
      <alignment vertical="center"/>
    </xf>
    <xf numFmtId="184" fontId="152" fillId="107" borderId="114">
      <alignment vertical="center"/>
    </xf>
    <xf numFmtId="183" fontId="152" fillId="108" borderId="114">
      <alignment vertical="center"/>
    </xf>
    <xf numFmtId="183" fontId="152" fillId="107" borderId="114">
      <alignment vertical="center"/>
    </xf>
    <xf numFmtId="182" fontId="152" fillId="108" borderId="114">
      <alignment vertical="center"/>
    </xf>
    <xf numFmtId="182" fontId="152" fillId="107" borderId="114">
      <alignment vertical="center"/>
    </xf>
    <xf numFmtId="0" fontId="151" fillId="108" borderId="114">
      <alignment vertical="center"/>
    </xf>
    <xf numFmtId="0" fontId="151" fillId="107" borderId="114">
      <alignment vertical="center"/>
    </xf>
    <xf numFmtId="0" fontId="151" fillId="108" borderId="114">
      <alignment vertical="center"/>
    </xf>
    <xf numFmtId="0" fontId="151" fillId="107" borderId="114">
      <alignment vertical="center"/>
    </xf>
    <xf numFmtId="0" fontId="151" fillId="108" borderId="114">
      <alignment vertical="center"/>
    </xf>
    <xf numFmtId="0" fontId="151" fillId="107" borderId="114">
      <alignment vertical="center"/>
    </xf>
    <xf numFmtId="3" fontId="150" fillId="108" borderId="114">
      <alignment vertical="center"/>
    </xf>
    <xf numFmtId="3" fontId="150" fillId="107" borderId="114">
      <alignment vertical="center"/>
    </xf>
    <xf numFmtId="181" fontId="150" fillId="108" borderId="114">
      <alignment vertical="center"/>
    </xf>
    <xf numFmtId="181" fontId="150" fillId="107" borderId="114">
      <alignment vertical="center"/>
    </xf>
    <xf numFmtId="180" fontId="150" fillId="108" borderId="114">
      <alignment vertical="center"/>
    </xf>
    <xf numFmtId="180" fontId="150" fillId="107" borderId="114">
      <alignment vertical="center"/>
    </xf>
    <xf numFmtId="4" fontId="150" fillId="108" borderId="114">
      <alignment vertical="center"/>
    </xf>
    <xf numFmtId="4" fontId="150" fillId="107" borderId="114">
      <alignment vertical="center"/>
    </xf>
    <xf numFmtId="166" fontId="150" fillId="108" borderId="114">
      <alignment vertical="center"/>
    </xf>
    <xf numFmtId="166" fontId="150" fillId="107" borderId="114">
      <alignment vertical="center"/>
    </xf>
    <xf numFmtId="0" fontId="149" fillId="61" borderId="113" applyNumberFormat="0" applyAlignment="0" applyProtection="0"/>
    <xf numFmtId="0" fontId="149" fillId="60" borderId="113" applyNumberFormat="0" applyAlignment="0" applyProtection="0"/>
    <xf numFmtId="0" fontId="113" fillId="64" borderId="112" applyNumberFormat="0" applyAlignment="0" applyProtection="0"/>
    <xf numFmtId="0" fontId="149" fillId="61" borderId="113" applyNumberFormat="0" applyAlignment="0" applyProtection="0"/>
    <xf numFmtId="0" fontId="149" fillId="60" borderId="113" applyNumberFormat="0" applyAlignment="0" applyProtection="0"/>
    <xf numFmtId="0" fontId="113" fillId="64" borderId="112" applyNumberFormat="0" applyAlignment="0" applyProtection="0"/>
    <xf numFmtId="0" fontId="113" fillId="64" borderId="112" applyNumberFormat="0" applyAlignment="0" applyProtection="0"/>
    <xf numFmtId="0" fontId="113" fillId="64" borderId="112" applyNumberFormat="0" applyAlignment="0" applyProtection="0"/>
    <xf numFmtId="0" fontId="136" fillId="63" borderId="104" applyNumberFormat="0" applyAlignment="0" applyProtection="0"/>
    <xf numFmtId="0" fontId="136" fillId="63" borderId="104" applyNumberFormat="0" applyAlignment="0" applyProtection="0"/>
    <xf numFmtId="49" fontId="113" fillId="65" borderId="111">
      <alignment vertical="top" wrapText="1"/>
    </xf>
    <xf numFmtId="49" fontId="125" fillId="104" borderId="106">
      <alignment vertical="center" wrapText="1"/>
    </xf>
    <xf numFmtId="49" fontId="125" fillId="103" borderId="106">
      <alignment vertical="center" wrapText="1"/>
    </xf>
    <xf numFmtId="49" fontId="125" fillId="75" borderId="106">
      <alignment vertical="center" wrapText="1"/>
    </xf>
    <xf numFmtId="49" fontId="125" fillId="102" borderId="106">
      <alignment vertical="center" wrapText="1"/>
    </xf>
    <xf numFmtId="49" fontId="125" fillId="79" borderId="106">
      <alignment vertical="center" wrapText="1"/>
    </xf>
    <xf numFmtId="49" fontId="129" fillId="95" borderId="106">
      <alignment vertical="center" wrapText="1"/>
    </xf>
    <xf numFmtId="49" fontId="125" fillId="94" borderId="106">
      <alignment vertical="center" wrapText="1"/>
    </xf>
    <xf numFmtId="0" fontId="128" fillId="72" borderId="110">
      <alignment horizontal="left" vertical="top" wrapText="1"/>
    </xf>
    <xf numFmtId="0" fontId="127" fillId="87" borderId="109">
      <alignment horizontal="center" vertical="center"/>
    </xf>
    <xf numFmtId="0" fontId="127" fillId="87" borderId="108">
      <alignment horizontal="center" vertical="center"/>
    </xf>
    <xf numFmtId="49" fontId="125" fillId="81" borderId="107">
      <alignment horizontal="center" vertical="center" wrapText="1"/>
    </xf>
    <xf numFmtId="49" fontId="125" fillId="83" borderId="106">
      <alignment horizontal="center" vertical="center" wrapText="1"/>
    </xf>
    <xf numFmtId="49" fontId="125" fillId="85" borderId="106">
      <alignment horizontal="center" vertical="center" wrapText="1"/>
    </xf>
    <xf numFmtId="49" fontId="125" fillId="85" borderId="106">
      <alignment horizontal="center" vertical="center" wrapText="1"/>
    </xf>
    <xf numFmtId="49" fontId="125" fillId="83" borderId="106">
      <alignment horizontal="center" vertical="center" wrapText="1"/>
    </xf>
    <xf numFmtId="49" fontId="125" fillId="81" borderId="105">
      <alignment horizontal="center" vertical="center" wrapText="1"/>
    </xf>
    <xf numFmtId="0" fontId="121" fillId="60" borderId="104" applyNumberFormat="0" applyAlignment="0" applyProtection="0"/>
    <xf numFmtId="0" fontId="113" fillId="0" borderId="0"/>
    <xf numFmtId="0" fontId="113" fillId="0" borderId="0"/>
    <xf numFmtId="0" fontId="113" fillId="0" borderId="0"/>
    <xf numFmtId="49" fontId="125" fillId="96" borderId="106">
      <alignment vertical="center" wrapText="1"/>
    </xf>
    <xf numFmtId="49" fontId="130" fillId="95" borderId="106">
      <alignment vertical="center" wrapText="1"/>
    </xf>
    <xf numFmtId="186" fontId="153" fillId="108" borderId="114">
      <alignment vertical="center"/>
    </xf>
    <xf numFmtId="179" fontId="153" fillId="107" borderId="114">
      <alignment vertical="center"/>
    </xf>
    <xf numFmtId="179" fontId="153" fillId="108" borderId="114">
      <alignment vertical="center"/>
    </xf>
    <xf numFmtId="0" fontId="154" fillId="107" borderId="114">
      <alignment vertical="center"/>
    </xf>
    <xf numFmtId="0" fontId="154" fillId="108" borderId="114">
      <alignment vertical="center"/>
    </xf>
    <xf numFmtId="0" fontId="154" fillId="107" borderId="114">
      <alignment horizontal="left" vertical="center"/>
    </xf>
    <xf numFmtId="0" fontId="154" fillId="108" borderId="114">
      <alignment horizontal="left" vertical="center"/>
    </xf>
    <xf numFmtId="166" fontId="155" fillId="109" borderId="114">
      <alignment vertical="center"/>
    </xf>
    <xf numFmtId="4" fontId="155" fillId="109" borderId="114">
      <alignment vertical="center"/>
    </xf>
    <xf numFmtId="180" fontId="155" fillId="109" borderId="114">
      <alignment vertical="center"/>
    </xf>
    <xf numFmtId="181" fontId="155" fillId="109" borderId="114">
      <alignment vertical="center"/>
    </xf>
    <xf numFmtId="3" fontId="155" fillId="109" borderId="114">
      <alignment vertical="center"/>
    </xf>
    <xf numFmtId="0" fontId="156" fillId="109" borderId="114">
      <alignment vertical="center"/>
    </xf>
    <xf numFmtId="0" fontId="156" fillId="109" borderId="114">
      <alignment vertical="center"/>
    </xf>
    <xf numFmtId="0" fontId="156" fillId="109" borderId="114">
      <alignment vertical="center"/>
    </xf>
    <xf numFmtId="182" fontId="157" fillId="109" borderId="114">
      <alignment vertical="center"/>
    </xf>
    <xf numFmtId="183" fontId="157" fillId="109" borderId="114">
      <alignment vertical="center"/>
    </xf>
    <xf numFmtId="184" fontId="157" fillId="109" borderId="114">
      <alignment vertical="center"/>
    </xf>
    <xf numFmtId="185" fontId="158" fillId="109" borderId="114">
      <alignment vertical="center"/>
    </xf>
    <xf numFmtId="186" fontId="158" fillId="109" borderId="114">
      <alignment vertical="center"/>
    </xf>
    <xf numFmtId="179" fontId="158" fillId="109" borderId="114">
      <alignment vertical="center"/>
    </xf>
    <xf numFmtId="0" fontId="159" fillId="109" borderId="114">
      <alignment vertical="center"/>
    </xf>
    <xf numFmtId="0" fontId="159" fillId="109" borderId="114">
      <alignment horizontal="left" vertical="center"/>
    </xf>
    <xf numFmtId="166" fontId="150" fillId="110" borderId="115">
      <alignment vertical="center"/>
    </xf>
    <xf numFmtId="4" fontId="150" fillId="110" borderId="115">
      <alignment vertical="center"/>
    </xf>
    <xf numFmtId="180" fontId="150" fillId="110" borderId="115">
      <alignment vertical="center"/>
    </xf>
    <xf numFmtId="181" fontId="150" fillId="110" borderId="115">
      <alignment vertical="center"/>
    </xf>
    <xf numFmtId="3" fontId="150" fillId="110" borderId="115">
      <alignment vertical="center"/>
    </xf>
    <xf numFmtId="0" fontId="151" fillId="110" borderId="115">
      <alignment vertical="center"/>
    </xf>
    <xf numFmtId="0" fontId="151" fillId="110" borderId="115">
      <alignment vertical="center"/>
    </xf>
    <xf numFmtId="0" fontId="151" fillId="110" borderId="115">
      <alignment vertical="center"/>
    </xf>
    <xf numFmtId="182" fontId="152" fillId="110" borderId="115">
      <alignment vertical="center"/>
    </xf>
    <xf numFmtId="183" fontId="152" fillId="110" borderId="115">
      <alignment vertical="center"/>
    </xf>
    <xf numFmtId="184" fontId="152" fillId="110" borderId="115">
      <alignment vertical="center"/>
    </xf>
    <xf numFmtId="185" fontId="153" fillId="110" borderId="115">
      <alignment vertical="center"/>
    </xf>
    <xf numFmtId="186" fontId="153" fillId="110" borderId="115">
      <alignment vertical="center"/>
    </xf>
    <xf numFmtId="179" fontId="153" fillId="110" borderId="115">
      <alignment vertical="center"/>
    </xf>
    <xf numFmtId="0" fontId="154" fillId="110" borderId="115">
      <alignment vertical="center"/>
    </xf>
    <xf numFmtId="0" fontId="154" fillId="110" borderId="115">
      <alignment horizontal="left" vertical="center"/>
    </xf>
    <xf numFmtId="166" fontId="155" fillId="111" borderId="115">
      <alignment vertical="center"/>
    </xf>
    <xf numFmtId="4" fontId="155" fillId="111" borderId="115">
      <alignment vertical="center"/>
    </xf>
    <xf numFmtId="0" fontId="113" fillId="0" borderId="0"/>
    <xf numFmtId="0" fontId="121" fillId="60" borderId="104" applyNumberFormat="0" applyAlignment="0" applyProtection="0"/>
    <xf numFmtId="0" fontId="121" fillId="60" borderId="104" applyNumberFormat="0" applyAlignment="0" applyProtection="0"/>
    <xf numFmtId="0" fontId="121" fillId="61" borderId="104" applyNumberFormat="0" applyAlignment="0" applyProtection="0"/>
    <xf numFmtId="0" fontId="121" fillId="61" borderId="104" applyNumberFormat="0" applyAlignment="0" applyProtection="0"/>
    <xf numFmtId="49" fontId="125" fillId="99" borderId="106">
      <alignment vertical="center" wrapText="1"/>
    </xf>
    <xf numFmtId="0" fontId="121" fillId="61" borderId="104" applyNumberFormat="0" applyAlignment="0" applyProtection="0"/>
    <xf numFmtId="180" fontId="155" fillId="111" borderId="115">
      <alignment vertical="center"/>
    </xf>
    <xf numFmtId="181" fontId="155" fillId="111" borderId="115">
      <alignment vertical="center"/>
    </xf>
    <xf numFmtId="3" fontId="155" fillId="111" borderId="115">
      <alignment vertical="center"/>
    </xf>
    <xf numFmtId="0" fontId="156" fillId="111" borderId="115">
      <alignment vertical="center"/>
    </xf>
    <xf numFmtId="0" fontId="156" fillId="111" borderId="115">
      <alignment vertical="center"/>
    </xf>
    <xf numFmtId="0" fontId="156" fillId="111" borderId="115">
      <alignment vertical="center"/>
    </xf>
    <xf numFmtId="182" fontId="157" fillId="111" borderId="115">
      <alignment vertical="center"/>
    </xf>
    <xf numFmtId="183" fontId="157" fillId="111" borderId="115">
      <alignment vertical="center"/>
    </xf>
    <xf numFmtId="184" fontId="157" fillId="111" borderId="115">
      <alignment vertical="center"/>
    </xf>
    <xf numFmtId="185" fontId="158" fillId="111" borderId="115">
      <alignment vertical="center"/>
    </xf>
    <xf numFmtId="186" fontId="158" fillId="111" borderId="115">
      <alignment vertical="center"/>
    </xf>
    <xf numFmtId="179" fontId="158" fillId="111" borderId="115">
      <alignment vertical="center"/>
    </xf>
    <xf numFmtId="0" fontId="159" fillId="111" borderId="115">
      <alignment vertical="center"/>
    </xf>
    <xf numFmtId="0" fontId="159" fillId="111" borderId="115">
      <alignment horizontal="left" vertical="center"/>
    </xf>
    <xf numFmtId="49" fontId="113" fillId="96" borderId="106">
      <alignment vertical="center" wrapText="1"/>
    </xf>
    <xf numFmtId="0" fontId="113" fillId="76" borderId="106">
      <alignment horizontal="left" vertical="center" wrapText="1"/>
    </xf>
    <xf numFmtId="0" fontId="135" fillId="76" borderId="106">
      <alignment horizontal="left" vertical="center" wrapText="1"/>
    </xf>
    <xf numFmtId="0" fontId="113" fillId="112" borderId="116">
      <alignment horizontal="left" vertical="center" wrapText="1"/>
    </xf>
    <xf numFmtId="0" fontId="113" fillId="113" borderId="116">
      <alignment horizontal="left" vertical="center" wrapText="1"/>
    </xf>
    <xf numFmtId="0" fontId="160" fillId="114" borderId="106">
      <alignment horizontal="left" vertical="center" wrapText="1"/>
    </xf>
    <xf numFmtId="0" fontId="160" fillId="115" borderId="106">
      <alignment horizontal="left" vertical="center" wrapText="1"/>
    </xf>
    <xf numFmtId="0" fontId="113" fillId="0" borderId="0"/>
    <xf numFmtId="49" fontId="113" fillId="66" borderId="111">
      <alignment vertical="top" wrapText="1"/>
    </xf>
    <xf numFmtId="49" fontId="130" fillId="97" borderId="106">
      <alignment vertical="center" wrapText="1"/>
    </xf>
    <xf numFmtId="0" fontId="113" fillId="79" borderId="106">
      <alignment horizontal="left" vertical="center" wrapText="1"/>
    </xf>
    <xf numFmtId="0" fontId="113" fillId="102" borderId="106">
      <alignment horizontal="left" vertical="center" wrapText="1"/>
    </xf>
    <xf numFmtId="0" fontId="113" fillId="75" borderId="106">
      <alignment horizontal="left" vertical="center" wrapText="1"/>
    </xf>
    <xf numFmtId="0" fontId="113" fillId="103" borderId="106">
      <alignment horizontal="left" vertical="center" wrapText="1"/>
    </xf>
    <xf numFmtId="0" fontId="113" fillId="104" borderId="106">
      <alignment horizontal="left" vertical="center" wrapText="1"/>
    </xf>
    <xf numFmtId="0" fontId="172" fillId="0" borderId="117" applyNumberFormat="0" applyFill="0" applyAlignment="0" applyProtection="0"/>
    <xf numFmtId="0" fontId="113" fillId="0" borderId="0"/>
    <xf numFmtId="166" fontId="161" fillId="0" borderId="119"/>
    <xf numFmtId="166" fontId="177" fillId="0" borderId="119"/>
    <xf numFmtId="4" fontId="161" fillId="0" borderId="119"/>
    <xf numFmtId="0" fontId="113" fillId="0" borderId="0"/>
    <xf numFmtId="0" fontId="183" fillId="0" borderId="0"/>
    <xf numFmtId="49" fontId="184" fillId="121" borderId="19" applyProtection="0">
      <alignment vertical="top" wrapText="1"/>
    </xf>
    <xf numFmtId="49" fontId="113" fillId="118" borderId="111">
      <alignment vertical="top" wrapText="1"/>
    </xf>
    <xf numFmtId="3" fontId="133" fillId="0" borderId="111">
      <alignment horizontal="right" vertical="top"/>
    </xf>
    <xf numFmtId="49" fontId="161" fillId="0" borderId="111">
      <alignment horizontal="right" vertical="top"/>
    </xf>
    <xf numFmtId="3" fontId="177" fillId="0" borderId="111">
      <alignment horizontal="right" vertical="top"/>
    </xf>
    <xf numFmtId="166" fontId="182" fillId="0" borderId="123"/>
    <xf numFmtId="4" fontId="177" fillId="0" borderId="119"/>
    <xf numFmtId="4" fontId="177" fillId="0" borderId="119"/>
    <xf numFmtId="0" fontId="135" fillId="76" borderId="106">
      <alignment horizontal="center" vertical="top" wrapText="1"/>
    </xf>
    <xf numFmtId="0" fontId="179" fillId="119" borderId="111">
      <alignment vertical="top" wrapText="1"/>
    </xf>
    <xf numFmtId="0" fontId="180" fillId="119" borderId="111">
      <alignment vertical="top" wrapText="1"/>
    </xf>
    <xf numFmtId="0" fontId="140" fillId="120" borderId="0" applyNumberFormat="0" applyBorder="0" applyProtection="0">
      <alignment vertical="top"/>
    </xf>
    <xf numFmtId="0" fontId="135" fillId="117" borderId="111"/>
    <xf numFmtId="43" fontId="113" fillId="0" borderId="0" applyFill="0" applyBorder="0" applyAlignment="0" applyProtection="0"/>
    <xf numFmtId="43" fontId="113" fillId="0" borderId="0" applyFill="0" applyBorder="0" applyAlignment="0" applyProtection="0"/>
    <xf numFmtId="0" fontId="145" fillId="120" borderId="0">
      <alignment vertical="top"/>
    </xf>
    <xf numFmtId="0" fontId="145" fillId="120" borderId="0">
      <alignment vertical="top"/>
    </xf>
    <xf numFmtId="0" fontId="183" fillId="0" borderId="0"/>
    <xf numFmtId="0" fontId="145" fillId="120" borderId="0">
      <alignment vertical="top"/>
    </xf>
    <xf numFmtId="0" fontId="145" fillId="120" borderId="0">
      <alignment vertical="top"/>
    </xf>
    <xf numFmtId="0" fontId="145" fillId="120" borderId="0">
      <alignment vertical="top"/>
    </xf>
    <xf numFmtId="0" fontId="145" fillId="120" borderId="0">
      <alignment vertical="top"/>
    </xf>
    <xf numFmtId="0" fontId="145" fillId="120" borderId="0">
      <alignment vertical="top"/>
    </xf>
    <xf numFmtId="0" fontId="145" fillId="120" borderId="0">
      <alignment vertical="top"/>
    </xf>
    <xf numFmtId="0" fontId="145" fillId="120" borderId="0">
      <alignment vertical="top"/>
    </xf>
    <xf numFmtId="0" fontId="145" fillId="120" borderId="0">
      <alignment vertical="top"/>
    </xf>
    <xf numFmtId="0" fontId="145" fillId="120" borderId="0">
      <alignment vertical="top"/>
    </xf>
    <xf numFmtId="0" fontId="145" fillId="120" borderId="0">
      <alignment vertical="top"/>
    </xf>
    <xf numFmtId="0" fontId="145" fillId="120" borderId="0">
      <alignment vertical="top"/>
    </xf>
    <xf numFmtId="0" fontId="145" fillId="120" borderId="0">
      <alignment vertical="top"/>
    </xf>
    <xf numFmtId="0" fontId="145" fillId="120" borderId="0">
      <alignment vertical="top"/>
    </xf>
    <xf numFmtId="0" fontId="145" fillId="120" borderId="0">
      <alignment vertical="top"/>
    </xf>
    <xf numFmtId="0" fontId="181" fillId="0" borderId="0">
      <alignment vertical="top" wrapText="1"/>
    </xf>
    <xf numFmtId="0" fontId="185" fillId="0" borderId="0" applyNumberFormat="0" applyBorder="0" applyProtection="0">
      <alignment vertical="top" wrapText="1"/>
    </xf>
    <xf numFmtId="0" fontId="185" fillId="0" borderId="0" applyNumberFormat="0" applyBorder="0" applyProtection="0">
      <alignment vertical="top" wrapText="1"/>
    </xf>
    <xf numFmtId="0" fontId="113" fillId="0" borderId="0"/>
    <xf numFmtId="0" fontId="113" fillId="0" borderId="0"/>
    <xf numFmtId="0" fontId="113" fillId="0" borderId="0"/>
    <xf numFmtId="0" fontId="113" fillId="0" borderId="0"/>
    <xf numFmtId="0" fontId="148" fillId="0" borderId="0"/>
    <xf numFmtId="0" fontId="187" fillId="0" borderId="0"/>
    <xf numFmtId="0" fontId="160" fillId="0" borderId="0"/>
    <xf numFmtId="49" fontId="177" fillId="0" borderId="111">
      <alignment horizontal="right" vertical="top"/>
    </xf>
    <xf numFmtId="0" fontId="113" fillId="0" borderId="0"/>
    <xf numFmtId="0" fontId="145" fillId="120" borderId="0">
      <alignment vertical="top"/>
    </xf>
    <xf numFmtId="49" fontId="113" fillId="65" borderId="111">
      <alignment vertical="top" wrapText="1"/>
    </xf>
    <xf numFmtId="0" fontId="190" fillId="0" borderId="0"/>
    <xf numFmtId="0" fontId="49" fillId="28" borderId="28" applyProtection="0">
      <alignment vertical="top"/>
    </xf>
    <xf numFmtId="0" fontId="113" fillId="0" borderId="0"/>
    <xf numFmtId="43" fontId="113" fillId="0" borderId="0" applyFill="0" applyBorder="0" applyAlignment="0" applyProtection="0"/>
    <xf numFmtId="43" fontId="113" fillId="0" borderId="0" applyFill="0" applyBorder="0" applyAlignment="0" applyProtection="0"/>
    <xf numFmtId="0" fontId="113" fillId="0" borderId="0"/>
    <xf numFmtId="0" fontId="113" fillId="0" borderId="0"/>
    <xf numFmtId="0" fontId="113" fillId="0" borderId="0"/>
    <xf numFmtId="0" fontId="113" fillId="0" borderId="0"/>
    <xf numFmtId="0" fontId="28" fillId="19" borderId="134">
      <alignment horizontal="center" vertical="top" wrapText="1"/>
    </xf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</cellStyleXfs>
  <cellXfs count="1331">
    <xf numFmtId="0" fontId="0" fillId="0" borderId="0" xfId="0"/>
    <xf numFmtId="0" fontId="83" fillId="2" borderId="0" xfId="0" applyFont="1" applyFill="1"/>
    <xf numFmtId="0" fontId="84" fillId="0" borderId="0" xfId="327" applyFont="1" applyBorder="1" applyAlignment="1" applyProtection="1"/>
    <xf numFmtId="0" fontId="85" fillId="2" borderId="0" xfId="334" applyFont="1" applyFill="1"/>
    <xf numFmtId="0" fontId="83" fillId="2" borderId="0" xfId="334" applyFont="1" applyFill="1"/>
    <xf numFmtId="0" fontId="28" fillId="0" borderId="0" xfId="327" applyFont="1" applyBorder="1" applyAlignment="1" applyProtection="1"/>
    <xf numFmtId="0" fontId="40" fillId="2" borderId="0" xfId="3" applyFont="1" applyFill="1" applyBorder="1" applyAlignment="1" applyProtection="1"/>
    <xf numFmtId="0" fontId="40" fillId="0" borderId="0" xfId="3" applyFont="1" applyBorder="1" applyAlignment="1" applyProtection="1"/>
    <xf numFmtId="0" fontId="83" fillId="0" borderId="0" xfId="0" applyFont="1"/>
    <xf numFmtId="0" fontId="0" fillId="0" borderId="0" xfId="0"/>
    <xf numFmtId="0" fontId="40" fillId="2" borderId="0" xfId="3" applyFont="1" applyFill="1" applyBorder="1" applyAlignment="1" applyProtection="1">
      <alignment vertical="center"/>
    </xf>
    <xf numFmtId="0" fontId="83" fillId="2" borderId="0" xfId="0" applyFont="1" applyFill="1" applyBorder="1" applyAlignment="1">
      <alignment vertical="center"/>
    </xf>
    <xf numFmtId="0" fontId="40" fillId="2" borderId="0" xfId="3" applyFont="1" applyFill="1" applyBorder="1" applyAlignment="1" applyProtection="1">
      <alignment horizontal="left"/>
    </xf>
    <xf numFmtId="166" fontId="40" fillId="0" borderId="0" xfId="3" applyNumberFormat="1" applyFont="1" applyBorder="1" applyAlignment="1" applyProtection="1"/>
    <xf numFmtId="0" fontId="28" fillId="2" borderId="0" xfId="0" applyFont="1" applyFill="1" applyBorder="1"/>
    <xf numFmtId="0" fontId="83" fillId="2" borderId="0" xfId="0" applyFont="1" applyFill="1" applyBorder="1"/>
    <xf numFmtId="187" fontId="83" fillId="2" borderId="0" xfId="0" applyNumberFormat="1" applyFont="1" applyFill="1" applyBorder="1"/>
    <xf numFmtId="0" fontId="49" fillId="0" borderId="0" xfId="0" applyFont="1" applyBorder="1" applyAlignment="1">
      <alignment vertical="center"/>
    </xf>
    <xf numFmtId="3" fontId="89" fillId="0" borderId="0" xfId="325" applyNumberFormat="1" applyFont="1" applyBorder="1"/>
    <xf numFmtId="0" fontId="49" fillId="2" borderId="0" xfId="0" applyFont="1" applyFill="1"/>
    <xf numFmtId="0" fontId="83" fillId="0" borderId="0" xfId="221" applyFont="1" applyFill="1" applyBorder="1" applyAlignment="1">
      <alignment horizontal="left" vertical="center"/>
    </xf>
    <xf numFmtId="0" fontId="49" fillId="0" borderId="0" xfId="273" applyFill="1" applyAlignment="1"/>
    <xf numFmtId="0" fontId="49" fillId="0" borderId="0" xfId="0" applyFont="1" applyAlignment="1">
      <alignment vertical="center"/>
    </xf>
    <xf numFmtId="0" fontId="49" fillId="0" borderId="0" xfId="0" applyFont="1" applyAlignment="1">
      <alignment vertical="top"/>
    </xf>
    <xf numFmtId="0" fontId="49" fillId="2" borderId="0" xfId="0" applyFont="1" applyFill="1" applyAlignment="1">
      <alignment vertical="center"/>
    </xf>
    <xf numFmtId="3" fontId="49" fillId="0" borderId="0" xfId="0" applyNumberFormat="1" applyFont="1" applyAlignment="1">
      <alignment vertical="top"/>
    </xf>
    <xf numFmtId="0" fontId="49" fillId="2" borderId="37" xfId="0" applyFont="1" applyFill="1" applyBorder="1"/>
    <xf numFmtId="0" fontId="0" fillId="0" borderId="0" xfId="0" applyAlignment="1">
      <alignment wrapText="1"/>
    </xf>
    <xf numFmtId="3" fontId="49" fillId="2" borderId="46" xfId="0" applyNumberFormat="1" applyFont="1" applyFill="1" applyBorder="1" applyAlignment="1">
      <alignment horizontal="right"/>
    </xf>
    <xf numFmtId="0" fontId="83" fillId="2" borderId="37" xfId="0" applyFont="1" applyFill="1" applyBorder="1" applyAlignment="1">
      <alignment horizontal="left" vertical="center"/>
    </xf>
    <xf numFmtId="0" fontId="49" fillId="2" borderId="37" xfId="0" applyFont="1" applyFill="1" applyBorder="1" applyAlignment="1">
      <alignment horizontal="left"/>
    </xf>
    <xf numFmtId="0" fontId="49" fillId="2" borderId="46" xfId="0" applyFont="1" applyFill="1" applyBorder="1" applyAlignment="1">
      <alignment horizontal="right"/>
    </xf>
    <xf numFmtId="0" fontId="87" fillId="2" borderId="0" xfId="0" applyFont="1" applyFill="1" applyAlignment="1">
      <alignment horizontal="left"/>
    </xf>
    <xf numFmtId="0" fontId="0" fillId="2" borderId="0" xfId="0" applyFill="1" applyAlignment="1">
      <alignment wrapText="1"/>
    </xf>
    <xf numFmtId="0" fontId="0" fillId="0" borderId="0" xfId="0" applyFont="1"/>
    <xf numFmtId="0" fontId="95" fillId="0" borderId="0" xfId="220" applyFont="1" applyBorder="1" applyAlignment="1" applyProtection="1">
      <alignment vertical="center"/>
    </xf>
    <xf numFmtId="0" fontId="96" fillId="0" borderId="0" xfId="290" applyFont="1" applyAlignment="1">
      <alignment vertical="center"/>
    </xf>
    <xf numFmtId="0" fontId="96" fillId="0" borderId="0" xfId="290" applyFont="1" applyAlignment="1">
      <alignment vertical="top"/>
    </xf>
    <xf numFmtId="0" fontId="97" fillId="0" borderId="0" xfId="341" applyFont="1" applyBorder="1" applyAlignment="1" applyProtection="1">
      <alignment vertical="center"/>
    </xf>
    <xf numFmtId="0" fontId="97" fillId="0" borderId="0" xfId="223" applyFont="1" applyFill="1" applyBorder="1" applyAlignment="1" applyProtection="1">
      <alignment vertical="center"/>
    </xf>
    <xf numFmtId="0" fontId="87" fillId="0" borderId="0" xfId="0" applyFont="1" applyAlignment="1">
      <alignment horizontal="right"/>
    </xf>
    <xf numFmtId="49" fontId="96" fillId="0" borderId="0" xfId="145" applyFont="1" applyFill="1" applyBorder="1" applyAlignment="1" applyProtection="1">
      <alignment vertical="center" wrapText="1"/>
    </xf>
    <xf numFmtId="0" fontId="97" fillId="0" borderId="40" xfId="177" applyFont="1" applyFill="1" applyBorder="1" applyAlignment="1" applyProtection="1">
      <alignment horizontal="center" vertical="center" wrapText="1"/>
    </xf>
    <xf numFmtId="0" fontId="97" fillId="0" borderId="44" xfId="177" applyFont="1" applyFill="1" applyBorder="1" applyAlignment="1" applyProtection="1">
      <alignment horizontal="center" vertical="center" wrapText="1"/>
    </xf>
    <xf numFmtId="0" fontId="97" fillId="0" borderId="45" xfId="177" applyFont="1" applyFill="1" applyBorder="1" applyAlignment="1" applyProtection="1">
      <alignment horizontal="center" vertical="center" wrapText="1"/>
    </xf>
    <xf numFmtId="0" fontId="96" fillId="0" borderId="43" xfId="225" applyFont="1" applyFill="1" applyBorder="1" applyAlignment="1" applyProtection="1">
      <alignment vertical="center"/>
    </xf>
    <xf numFmtId="3" fontId="96" fillId="0" borderId="44" xfId="166" applyFont="1" applyBorder="1" applyAlignment="1" applyProtection="1">
      <alignment horizontal="right" vertical="center"/>
    </xf>
    <xf numFmtId="3" fontId="96" fillId="0" borderId="45" xfId="166" applyFont="1" applyBorder="1" applyAlignment="1" applyProtection="1">
      <alignment horizontal="right" vertical="center"/>
    </xf>
    <xf numFmtId="0" fontId="96" fillId="0" borderId="37" xfId="225" applyFont="1" applyFill="1" applyBorder="1" applyAlignment="1" applyProtection="1">
      <alignment vertical="center"/>
    </xf>
    <xf numFmtId="3" fontId="96" fillId="0" borderId="0" xfId="166" applyFont="1" applyBorder="1" applyAlignment="1" applyProtection="1">
      <alignment horizontal="right" vertical="center"/>
    </xf>
    <xf numFmtId="3" fontId="96" fillId="0" borderId="47" xfId="166" applyFont="1" applyBorder="1" applyAlignment="1" applyProtection="1">
      <alignment horizontal="right" vertical="center"/>
    </xf>
    <xf numFmtId="0" fontId="97" fillId="0" borderId="48" xfId="181" applyFont="1" applyFill="1" applyBorder="1" applyAlignment="1" applyProtection="1">
      <alignment vertical="center" wrapText="1"/>
    </xf>
    <xf numFmtId="3" fontId="97" fillId="0" borderId="50" xfId="166" applyFont="1" applyBorder="1" applyAlignment="1" applyProtection="1">
      <alignment horizontal="right" vertical="center"/>
    </xf>
    <xf numFmtId="3" fontId="97" fillId="0" borderId="51" xfId="166" applyFont="1" applyBorder="1" applyAlignment="1" applyProtection="1">
      <alignment horizontal="right" vertical="center"/>
    </xf>
    <xf numFmtId="0" fontId="98" fillId="0" borderId="0" xfId="179" applyFont="1" applyFill="1" applyBorder="1" applyAlignment="1" applyProtection="1">
      <alignment horizontal="right" vertical="center" wrapText="1"/>
    </xf>
    <xf numFmtId="3" fontId="96" fillId="0" borderId="0" xfId="163" applyFont="1" applyBorder="1" applyAlignment="1" applyProtection="1">
      <alignment horizontal="right" vertical="center"/>
    </xf>
    <xf numFmtId="0" fontId="99" fillId="0" borderId="0" xfId="179" applyFont="1" applyFill="1" applyBorder="1" applyAlignment="1" applyProtection="1">
      <alignment vertical="center" wrapText="1"/>
    </xf>
    <xf numFmtId="0" fontId="96" fillId="0" borderId="43" xfId="223" applyFont="1" applyFill="1" applyBorder="1" applyAlignment="1" applyProtection="1">
      <alignment vertical="center"/>
    </xf>
    <xf numFmtId="0" fontId="96" fillId="0" borderId="37" xfId="223" applyFont="1" applyFill="1" applyBorder="1" applyAlignment="1" applyProtection="1">
      <alignment vertical="center"/>
    </xf>
    <xf numFmtId="0" fontId="101" fillId="0" borderId="0" xfId="183" applyFont="1" applyBorder="1" applyAlignment="1" applyProtection="1">
      <alignment vertical="center"/>
    </xf>
    <xf numFmtId="0" fontId="101" fillId="0" borderId="0" xfId="359" applyFont="1" applyBorder="1" applyAlignment="1" applyProtection="1">
      <alignment vertical="center"/>
    </xf>
    <xf numFmtId="0" fontId="29" fillId="0" borderId="0" xfId="220" applyFont="1" applyBorder="1" applyAlignment="1" applyProtection="1">
      <alignment vertical="center"/>
    </xf>
    <xf numFmtId="0" fontId="102" fillId="0" borderId="0" xfId="290" applyFont="1" applyAlignment="1">
      <alignment vertical="center"/>
    </xf>
    <xf numFmtId="0" fontId="102" fillId="0" borderId="0" xfId="290" applyFont="1" applyAlignment="1">
      <alignment vertical="top"/>
    </xf>
    <xf numFmtId="0" fontId="99" fillId="0" borderId="0" xfId="341" applyFont="1" applyBorder="1" applyAlignment="1" applyProtection="1">
      <alignment vertical="center"/>
    </xf>
    <xf numFmtId="0" fontId="99" fillId="0" borderId="0" xfId="222" applyFont="1" applyFill="1" applyBorder="1" applyAlignment="1" applyProtection="1">
      <alignment vertical="center"/>
    </xf>
    <xf numFmtId="0" fontId="99" fillId="0" borderId="40" xfId="177" applyFont="1" applyFill="1" applyBorder="1" applyAlignment="1" applyProtection="1">
      <alignment horizontal="center" vertical="center" wrapText="1"/>
    </xf>
    <xf numFmtId="0" fontId="99" fillId="0" borderId="44" xfId="177" applyFont="1" applyFill="1" applyBorder="1" applyAlignment="1" applyProtection="1">
      <alignment horizontal="center" vertical="center" wrapText="1"/>
    </xf>
    <xf numFmtId="0" fontId="99" fillId="0" borderId="45" xfId="177" applyFont="1" applyFill="1" applyBorder="1" applyAlignment="1" applyProtection="1">
      <alignment horizontal="center" vertical="center" wrapText="1"/>
    </xf>
    <xf numFmtId="0" fontId="102" fillId="0" borderId="43" xfId="225" applyFont="1" applyFill="1" applyBorder="1" applyAlignment="1" applyProtection="1">
      <alignment vertical="center"/>
    </xf>
    <xf numFmtId="3" fontId="102" fillId="0" borderId="44" xfId="165" applyFont="1" applyBorder="1" applyAlignment="1">
      <alignment horizontal="right" vertical="center"/>
    </xf>
    <xf numFmtId="3" fontId="102" fillId="0" borderId="45" xfId="165" applyFont="1" applyBorder="1" applyAlignment="1">
      <alignment horizontal="right" vertical="center"/>
    </xf>
    <xf numFmtId="0" fontId="102" fillId="0" borderId="37" xfId="225" applyFont="1" applyFill="1" applyBorder="1" applyAlignment="1" applyProtection="1">
      <alignment vertical="center"/>
    </xf>
    <xf numFmtId="3" fontId="102" fillId="0" borderId="0" xfId="165" applyFont="1" applyBorder="1" applyAlignment="1">
      <alignment horizontal="right" vertical="center"/>
    </xf>
    <xf numFmtId="3" fontId="102" fillId="0" borderId="47" xfId="165" applyFont="1" applyBorder="1" applyAlignment="1">
      <alignment horizontal="right" vertical="center"/>
    </xf>
    <xf numFmtId="0" fontId="99" fillId="0" borderId="48" xfId="181" applyFont="1" applyFill="1" applyBorder="1" applyAlignment="1" applyProtection="1">
      <alignment vertical="center" wrapText="1"/>
    </xf>
    <xf numFmtId="3" fontId="99" fillId="0" borderId="50" xfId="165" applyFont="1" applyBorder="1" applyAlignment="1">
      <alignment horizontal="right" vertical="center"/>
    </xf>
    <xf numFmtId="3" fontId="99" fillId="0" borderId="51" xfId="165" applyFont="1" applyBorder="1" applyAlignment="1">
      <alignment horizontal="right" vertical="center"/>
    </xf>
    <xf numFmtId="0" fontId="102" fillId="0" borderId="0" xfId="179" applyFont="1" applyFill="1" applyBorder="1" applyAlignment="1" applyProtection="1">
      <alignment vertical="center" wrapText="1"/>
    </xf>
    <xf numFmtId="3" fontId="102" fillId="0" borderId="0" xfId="163" applyFont="1" applyBorder="1" applyAlignment="1" applyProtection="1">
      <alignment horizontal="right" vertical="center"/>
    </xf>
    <xf numFmtId="0" fontId="99" fillId="0" borderId="49" xfId="181" applyFont="1" applyFill="1" applyBorder="1" applyAlignment="1" applyProtection="1">
      <alignment vertical="center" wrapText="1"/>
    </xf>
    <xf numFmtId="0" fontId="103" fillId="0" borderId="0" xfId="183" applyFont="1" applyBorder="1" applyAlignment="1" applyProtection="1">
      <alignment vertical="center"/>
    </xf>
    <xf numFmtId="0" fontId="0" fillId="0" borderId="0" xfId="0" applyFont="1" applyAlignment="1">
      <alignment horizontal="left"/>
    </xf>
    <xf numFmtId="0" fontId="95" fillId="0" borderId="0" xfId="220" applyFont="1" applyBorder="1" applyAlignment="1" applyProtection="1">
      <alignment horizontal="left" vertical="center"/>
    </xf>
    <xf numFmtId="0" fontId="96" fillId="0" borderId="0" xfId="290" applyFont="1" applyAlignment="1">
      <alignment horizontal="left"/>
    </xf>
    <xf numFmtId="49" fontId="96" fillId="0" borderId="8" xfId="145" applyFont="1" applyFill="1" applyBorder="1" applyAlignment="1" applyProtection="1">
      <alignment horizontal="left" vertical="center" wrapText="1"/>
    </xf>
    <xf numFmtId="0" fontId="97" fillId="0" borderId="41" xfId="177" applyFont="1" applyFill="1" applyBorder="1" applyAlignment="1" applyProtection="1">
      <alignment horizontal="center" vertical="center" wrapText="1"/>
    </xf>
    <xf numFmtId="0" fontId="97" fillId="0" borderId="42" xfId="177" applyFont="1" applyFill="1" applyBorder="1" applyAlignment="1" applyProtection="1">
      <alignment horizontal="center" vertical="center" wrapText="1"/>
    </xf>
    <xf numFmtId="0" fontId="97" fillId="0" borderId="43" xfId="222" applyFont="1" applyFill="1" applyBorder="1" applyAlignment="1" applyProtection="1">
      <alignment horizontal="left" vertical="center"/>
    </xf>
    <xf numFmtId="0" fontId="97" fillId="0" borderId="44" xfId="222" applyFont="1" applyFill="1" applyBorder="1" applyAlignment="1" applyProtection="1">
      <alignment vertical="center"/>
    </xf>
    <xf numFmtId="0" fontId="97" fillId="0" borderId="45" xfId="222" applyFont="1" applyFill="1" applyBorder="1" applyAlignment="1" applyProtection="1">
      <alignment vertical="center"/>
    </xf>
    <xf numFmtId="0" fontId="96" fillId="0" borderId="37" xfId="179" applyFont="1" applyFill="1" applyBorder="1" applyAlignment="1" applyProtection="1">
      <alignment horizontal="left" vertical="center" wrapText="1"/>
    </xf>
    <xf numFmtId="3" fontId="96" fillId="0" borderId="47" xfId="163" applyFont="1" applyBorder="1" applyAlignment="1" applyProtection="1">
      <alignment horizontal="right" vertical="center"/>
    </xf>
    <xf numFmtId="0" fontId="97" fillId="0" borderId="48" xfId="181" applyFont="1" applyFill="1" applyBorder="1" applyAlignment="1" applyProtection="1">
      <alignment horizontal="left" vertical="center" wrapText="1"/>
    </xf>
    <xf numFmtId="3" fontId="97" fillId="0" borderId="50" xfId="165" applyFont="1" applyBorder="1" applyAlignment="1">
      <alignment horizontal="right" vertical="center"/>
    </xf>
    <xf numFmtId="3" fontId="96" fillId="0" borderId="50" xfId="163" applyFont="1" applyBorder="1" applyAlignment="1" applyProtection="1">
      <alignment horizontal="right" vertical="center"/>
    </xf>
    <xf numFmtId="3" fontId="97" fillId="0" borderId="50" xfId="163" applyFont="1" applyBorder="1" applyAlignment="1" applyProtection="1">
      <alignment horizontal="right" vertical="center"/>
    </xf>
    <xf numFmtId="3" fontId="97" fillId="0" borderId="51" xfId="163" applyFont="1" applyBorder="1" applyAlignment="1" applyProtection="1">
      <alignment horizontal="right" vertical="center"/>
    </xf>
    <xf numFmtId="3" fontId="96" fillId="0" borderId="44" xfId="163" applyFont="1" applyBorder="1" applyAlignment="1" applyProtection="1">
      <alignment horizontal="right" vertical="center"/>
    </xf>
    <xf numFmtId="3" fontId="96" fillId="0" borderId="45" xfId="163" applyFont="1" applyBorder="1" applyAlignment="1" applyProtection="1">
      <alignment horizontal="right" vertical="center"/>
    </xf>
    <xf numFmtId="0" fontId="97" fillId="0" borderId="37" xfId="181" applyFont="1" applyFill="1" applyBorder="1" applyAlignment="1" applyProtection="1">
      <alignment horizontal="left" vertical="center" wrapText="1"/>
    </xf>
    <xf numFmtId="3" fontId="97" fillId="0" borderId="0" xfId="165" applyFont="1" applyBorder="1" applyAlignment="1">
      <alignment horizontal="right" vertical="center"/>
    </xf>
    <xf numFmtId="3" fontId="97" fillId="0" borderId="0" xfId="163" applyFont="1" applyBorder="1" applyAlignment="1" applyProtection="1">
      <alignment horizontal="right" vertical="center"/>
    </xf>
    <xf numFmtId="3" fontId="97" fillId="0" borderId="47" xfId="163" applyFont="1" applyBorder="1" applyAlignment="1" applyProtection="1">
      <alignment horizontal="right" vertical="center"/>
    </xf>
    <xf numFmtId="3" fontId="97" fillId="0" borderId="51" xfId="165" applyFont="1" applyBorder="1" applyAlignment="1">
      <alignment horizontal="right" vertical="center"/>
    </xf>
    <xf numFmtId="0" fontId="96" fillId="0" borderId="0" xfId="290" applyFont="1" applyAlignment="1">
      <alignment horizontal="left" vertical="top"/>
    </xf>
    <xf numFmtId="0" fontId="96" fillId="0" borderId="0" xfId="514" applyFont="1" applyBorder="1" applyAlignment="1" applyProtection="1">
      <alignment horizontal="left" vertical="center"/>
    </xf>
    <xf numFmtId="0" fontId="96" fillId="0" borderId="0" xfId="515" applyFont="1" applyBorder="1" applyAlignment="1" applyProtection="1">
      <alignment horizontal="left" vertical="center"/>
    </xf>
    <xf numFmtId="0" fontId="101" fillId="0" borderId="0" xfId="183" applyFont="1" applyBorder="1" applyAlignment="1" applyProtection="1">
      <alignment horizontal="left" vertical="center"/>
    </xf>
    <xf numFmtId="0" fontId="101" fillId="0" borderId="0" xfId="358" applyFont="1" applyBorder="1" applyAlignment="1" applyProtection="1">
      <alignment vertical="center"/>
    </xf>
    <xf numFmtId="0" fontId="0" fillId="0" borderId="0" xfId="0" applyAlignment="1"/>
    <xf numFmtId="0" fontId="102" fillId="0" borderId="0" xfId="290" applyFont="1" applyAlignment="1"/>
    <xf numFmtId="49" fontId="102" fillId="0" borderId="31" xfId="145" applyFont="1" applyFill="1" applyBorder="1" applyAlignment="1" applyProtection="1">
      <alignment horizontal="left" vertical="center" wrapText="1"/>
    </xf>
    <xf numFmtId="0" fontId="99" fillId="0" borderId="31" xfId="177" applyFont="1" applyFill="1" applyBorder="1" applyAlignment="1" applyProtection="1">
      <alignment horizontal="center" vertical="center" wrapText="1"/>
    </xf>
    <xf numFmtId="0" fontId="99" fillId="0" borderId="41" xfId="177" applyFont="1" applyFill="1" applyBorder="1" applyAlignment="1" applyProtection="1">
      <alignment horizontal="center" vertical="center" wrapText="1"/>
    </xf>
    <xf numFmtId="0" fontId="99" fillId="0" borderId="42" xfId="177" applyFont="1" applyFill="1" applyBorder="1" applyAlignment="1" applyProtection="1">
      <alignment horizontal="center" vertical="center" wrapText="1"/>
    </xf>
    <xf numFmtId="0" fontId="99" fillId="0" borderId="40" xfId="222" applyFont="1" applyFill="1" applyBorder="1" applyAlignment="1" applyProtection="1">
      <alignment vertical="center"/>
    </xf>
    <xf numFmtId="0" fontId="99" fillId="0" borderId="44" xfId="222" applyFont="1" applyFill="1" applyBorder="1" applyAlignment="1" applyProtection="1">
      <alignment vertical="center"/>
    </xf>
    <xf numFmtId="0" fontId="99" fillId="0" borderId="45" xfId="222" applyFont="1" applyFill="1" applyBorder="1" applyAlignment="1" applyProtection="1">
      <alignment vertical="center"/>
    </xf>
    <xf numFmtId="0" fontId="102" fillId="0" borderId="46" xfId="179" applyFont="1" applyFill="1" applyBorder="1" applyAlignment="1" applyProtection="1">
      <alignment vertical="center" wrapText="1"/>
    </xf>
    <xf numFmtId="3" fontId="102" fillId="0" borderId="46" xfId="163" applyFont="1" applyBorder="1" applyAlignment="1" applyProtection="1">
      <alignment horizontal="right" vertical="center"/>
    </xf>
    <xf numFmtId="3" fontId="102" fillId="0" borderId="47" xfId="163" applyFont="1" applyBorder="1" applyAlignment="1" applyProtection="1">
      <alignment horizontal="right" vertical="center"/>
    </xf>
    <xf numFmtId="3" fontId="99" fillId="0" borderId="49" xfId="163" applyFont="1" applyBorder="1" applyAlignment="1" applyProtection="1">
      <alignment horizontal="right" vertical="center"/>
    </xf>
    <xf numFmtId="3" fontId="99" fillId="0" borderId="50" xfId="163" applyFont="1" applyBorder="1" applyAlignment="1" applyProtection="1">
      <alignment horizontal="right" vertical="center"/>
    </xf>
    <xf numFmtId="3" fontId="99" fillId="0" borderId="51" xfId="163" applyFont="1" applyBorder="1" applyAlignment="1" applyProtection="1">
      <alignment horizontal="right" vertical="center"/>
    </xf>
    <xf numFmtId="3" fontId="102" fillId="0" borderId="45" xfId="163" applyFont="1" applyBorder="1" applyAlignment="1" applyProtection="1">
      <alignment horizontal="right" vertical="center"/>
    </xf>
    <xf numFmtId="0" fontId="99" fillId="0" borderId="46" xfId="181" applyFont="1" applyFill="1" applyBorder="1" applyAlignment="1" applyProtection="1">
      <alignment vertical="center" wrapText="1"/>
    </xf>
    <xf numFmtId="3" fontId="99" fillId="0" borderId="46" xfId="163" applyFont="1" applyBorder="1" applyAlignment="1" applyProtection="1">
      <alignment horizontal="right" vertical="center"/>
    </xf>
    <xf numFmtId="3" fontId="99" fillId="0" borderId="0" xfId="163" applyFont="1" applyBorder="1" applyAlignment="1" applyProtection="1">
      <alignment horizontal="right" vertical="center"/>
    </xf>
    <xf numFmtId="3" fontId="99" fillId="0" borderId="47" xfId="163" applyFont="1" applyBorder="1" applyAlignment="1" applyProtection="1">
      <alignment horizontal="right" vertical="center"/>
    </xf>
    <xf numFmtId="0" fontId="112" fillId="0" borderId="0" xfId="290" applyAlignment="1">
      <alignment vertical="top"/>
    </xf>
    <xf numFmtId="0" fontId="103" fillId="0" borderId="0" xfId="358" applyFont="1" applyBorder="1" applyAlignment="1" applyProtection="1">
      <alignment vertical="center"/>
    </xf>
    <xf numFmtId="0" fontId="94" fillId="2" borderId="0" xfId="332" applyFont="1" applyFill="1"/>
    <xf numFmtId="0" fontId="94" fillId="2" borderId="0" xfId="332" applyFont="1" applyFill="1" applyBorder="1" applyAlignment="1">
      <alignment vertical="center"/>
    </xf>
    <xf numFmtId="0" fontId="94" fillId="2" borderId="0" xfId="332" applyFont="1" applyFill="1" applyBorder="1"/>
    <xf numFmtId="0" fontId="94" fillId="0" borderId="0" xfId="298" applyFont="1"/>
    <xf numFmtId="0" fontId="105" fillId="2" borderId="0" xfId="298" applyFont="1" applyFill="1"/>
    <xf numFmtId="0" fontId="93" fillId="2" borderId="0" xfId="332" applyFont="1" applyFill="1" applyAlignment="1">
      <alignment horizontal="right"/>
    </xf>
    <xf numFmtId="0" fontId="89" fillId="2" borderId="8" xfId="298" applyFont="1" applyFill="1" applyBorder="1" applyAlignment="1">
      <alignment horizontal="left" vertical="center" wrapText="1"/>
    </xf>
    <xf numFmtId="0" fontId="89" fillId="2" borderId="41" xfId="298" applyFont="1" applyFill="1" applyBorder="1" applyAlignment="1">
      <alignment horizontal="right" vertical="center"/>
    </xf>
    <xf numFmtId="0" fontId="89" fillId="2" borderId="42" xfId="298" applyFont="1" applyFill="1" applyBorder="1" applyAlignment="1">
      <alignment horizontal="right" vertical="center"/>
    </xf>
    <xf numFmtId="0" fontId="94" fillId="2" borderId="0" xfId="332" applyFont="1" applyFill="1" applyAlignment="1">
      <alignment vertical="center"/>
    </xf>
    <xf numFmtId="0" fontId="106" fillId="0" borderId="0" xfId="298" applyFont="1" applyAlignment="1">
      <alignment vertical="center"/>
    </xf>
    <xf numFmtId="0" fontId="89" fillId="2" borderId="0" xfId="298" applyFont="1" applyFill="1" applyBorder="1" applyAlignment="1">
      <alignment horizontal="center" vertical="center" wrapText="1"/>
    </xf>
    <xf numFmtId="0" fontId="89" fillId="2" borderId="0" xfId="298" applyFont="1" applyFill="1" applyBorder="1" applyAlignment="1">
      <alignment horizontal="center" vertical="top" wrapText="1"/>
    </xf>
    <xf numFmtId="0" fontId="94" fillId="0" borderId="0" xfId="298" applyFont="1" applyAlignment="1">
      <alignment vertical="center"/>
    </xf>
    <xf numFmtId="0" fontId="94" fillId="2" borderId="37" xfId="298" applyFont="1" applyFill="1" applyBorder="1" applyAlignment="1">
      <alignment vertical="center"/>
    </xf>
    <xf numFmtId="3" fontId="94" fillId="2" borderId="0" xfId="298" applyNumberFormat="1" applyFont="1" applyFill="1" applyBorder="1" applyAlignment="1">
      <alignment vertical="center"/>
    </xf>
    <xf numFmtId="3" fontId="94" fillId="2" borderId="47" xfId="298" applyNumberFormat="1" applyFont="1" applyFill="1" applyBorder="1" applyAlignment="1">
      <alignment vertical="center"/>
    </xf>
    <xf numFmtId="0" fontId="94" fillId="2" borderId="0" xfId="298" applyFont="1" applyFill="1" applyBorder="1" applyAlignment="1">
      <alignment vertical="top" wrapText="1"/>
    </xf>
    <xf numFmtId="0" fontId="94" fillId="2" borderId="0" xfId="298" applyFont="1" applyFill="1" applyBorder="1" applyAlignment="1">
      <alignment vertical="center"/>
    </xf>
    <xf numFmtId="0" fontId="107" fillId="2" borderId="8" xfId="298" applyFont="1" applyFill="1" applyBorder="1" applyAlignment="1">
      <alignment vertical="center"/>
    </xf>
    <xf numFmtId="3" fontId="107" fillId="2" borderId="41" xfId="298" applyNumberFormat="1" applyFont="1" applyFill="1" applyBorder="1" applyAlignment="1">
      <alignment vertical="center"/>
    </xf>
    <xf numFmtId="3" fontId="107" fillId="2" borderId="42" xfId="298" applyNumberFormat="1" applyFont="1" applyFill="1" applyBorder="1" applyAlignment="1">
      <alignment vertical="center"/>
    </xf>
    <xf numFmtId="0" fontId="107" fillId="2" borderId="0" xfId="298" applyFont="1" applyFill="1" applyBorder="1" applyAlignment="1">
      <alignment vertical="center"/>
    </xf>
    <xf numFmtId="3" fontId="107" fillId="2" borderId="0" xfId="298" applyNumberFormat="1" applyFont="1" applyFill="1" applyBorder="1" applyAlignment="1">
      <alignment vertical="center"/>
    </xf>
    <xf numFmtId="0" fontId="89" fillId="2" borderId="0" xfId="298" applyFont="1" applyFill="1" applyBorder="1" applyAlignment="1">
      <alignment vertical="center"/>
    </xf>
    <xf numFmtId="3" fontId="93" fillId="2" borderId="0" xfId="298" applyNumberFormat="1" applyFont="1" applyFill="1" applyBorder="1" applyAlignment="1">
      <alignment horizontal="right" vertical="center"/>
    </xf>
    <xf numFmtId="0" fontId="89" fillId="2" borderId="8" xfId="298" applyFont="1" applyFill="1" applyBorder="1" applyAlignment="1">
      <alignment vertical="center"/>
    </xf>
    <xf numFmtId="3" fontId="89" fillId="2" borderId="41" xfId="298" applyNumberFormat="1" applyFont="1" applyFill="1" applyBorder="1" applyAlignment="1">
      <alignment vertical="center"/>
    </xf>
    <xf numFmtId="3" fontId="89" fillId="2" borderId="42" xfId="298" applyNumberFormat="1" applyFont="1" applyFill="1" applyBorder="1" applyAlignment="1">
      <alignment vertical="center"/>
    </xf>
    <xf numFmtId="0" fontId="89" fillId="2" borderId="0" xfId="298" applyFont="1" applyFill="1" applyBorder="1"/>
    <xf numFmtId="0" fontId="93" fillId="2" borderId="0" xfId="298" applyFont="1" applyFill="1"/>
    <xf numFmtId="0" fontId="109" fillId="2" borderId="0" xfId="298" applyFont="1" applyFill="1" applyAlignment="1"/>
    <xf numFmtId="0" fontId="94" fillId="2" borderId="0" xfId="298" applyFont="1" applyFill="1"/>
    <xf numFmtId="0" fontId="89" fillId="2" borderId="0" xfId="298" applyFont="1" applyFill="1" applyBorder="1" applyAlignment="1">
      <alignment horizontal="left" vertical="center" wrapText="1"/>
    </xf>
    <xf numFmtId="0" fontId="93" fillId="2" borderId="0" xfId="298" applyFont="1" applyFill="1" applyAlignment="1">
      <alignment horizontal="right" vertical="center"/>
    </xf>
    <xf numFmtId="0" fontId="106" fillId="0" borderId="0" xfId="298" applyFont="1"/>
    <xf numFmtId="0" fontId="89" fillId="2" borderId="40" xfId="298" applyFont="1" applyFill="1" applyBorder="1" applyAlignment="1">
      <alignment horizontal="right" vertical="center"/>
    </xf>
    <xf numFmtId="0" fontId="89" fillId="2" borderId="44" xfId="298" applyFont="1" applyFill="1" applyBorder="1" applyAlignment="1">
      <alignment horizontal="right" vertical="center"/>
    </xf>
    <xf numFmtId="0" fontId="89" fillId="2" borderId="45" xfId="298" applyFont="1" applyFill="1" applyBorder="1" applyAlignment="1">
      <alignment horizontal="right" vertical="center"/>
    </xf>
    <xf numFmtId="0" fontId="94" fillId="2" borderId="40" xfId="298" applyFont="1" applyFill="1" applyBorder="1"/>
    <xf numFmtId="3" fontId="94" fillId="2" borderId="40" xfId="298" applyNumberFormat="1" applyFont="1" applyFill="1" applyBorder="1" applyAlignment="1">
      <alignment vertical="center"/>
    </xf>
    <xf numFmtId="3" fontId="94" fillId="2" borderId="44" xfId="298" applyNumberFormat="1" applyFont="1" applyFill="1" applyBorder="1" applyAlignment="1">
      <alignment vertical="center"/>
    </xf>
    <xf numFmtId="3" fontId="94" fillId="2" borderId="45" xfId="298" applyNumberFormat="1" applyFont="1" applyFill="1" applyBorder="1" applyAlignment="1">
      <alignment vertical="center"/>
    </xf>
    <xf numFmtId="179" fontId="94" fillId="2" borderId="0" xfId="298" applyNumberFormat="1" applyFont="1" applyFill="1"/>
    <xf numFmtId="0" fontId="94" fillId="2" borderId="46" xfId="298" applyFont="1" applyFill="1" applyBorder="1"/>
    <xf numFmtId="3" fontId="94" fillId="2" borderId="46" xfId="298" applyNumberFormat="1" applyFont="1" applyFill="1" applyBorder="1" applyAlignment="1">
      <alignment vertical="center"/>
    </xf>
    <xf numFmtId="0" fontId="94" fillId="2" borderId="49" xfId="298" applyFont="1" applyFill="1" applyBorder="1"/>
    <xf numFmtId="3" fontId="94" fillId="2" borderId="49" xfId="298" applyNumberFormat="1" applyFont="1" applyFill="1" applyBorder="1" applyAlignment="1">
      <alignment vertical="center"/>
    </xf>
    <xf numFmtId="3" fontId="94" fillId="2" borderId="50" xfId="298" applyNumberFormat="1" applyFont="1" applyFill="1" applyBorder="1" applyAlignment="1">
      <alignment vertical="center"/>
    </xf>
    <xf numFmtId="3" fontId="94" fillId="2" borderId="51" xfId="298" applyNumberFormat="1" applyFont="1" applyFill="1" applyBorder="1" applyAlignment="1">
      <alignment vertical="center"/>
    </xf>
    <xf numFmtId="0" fontId="49" fillId="2" borderId="0" xfId="346" applyFont="1" applyFill="1" applyBorder="1"/>
    <xf numFmtId="0" fontId="94" fillId="2" borderId="0" xfId="298" applyFont="1" applyFill="1" applyBorder="1"/>
    <xf numFmtId="0" fontId="93" fillId="2" borderId="0" xfId="298" applyFont="1" applyFill="1" applyAlignment="1">
      <alignment horizontal="right"/>
    </xf>
    <xf numFmtId="0" fontId="89" fillId="2" borderId="40" xfId="298" applyFont="1" applyFill="1" applyBorder="1" applyAlignment="1">
      <alignment horizontal="center" vertical="center" wrapText="1"/>
    </xf>
    <xf numFmtId="0" fontId="94" fillId="2" borderId="40" xfId="298" applyFont="1" applyFill="1" applyBorder="1" applyAlignment="1">
      <alignment vertical="center"/>
    </xf>
    <xf numFmtId="0" fontId="94" fillId="2" borderId="46" xfId="298" applyFont="1" applyFill="1" applyBorder="1" applyAlignment="1">
      <alignment vertical="center" wrapText="1"/>
    </xf>
    <xf numFmtId="0" fontId="89" fillId="2" borderId="31" xfId="298" applyFont="1" applyFill="1" applyBorder="1" applyAlignment="1">
      <alignment vertical="center" wrapText="1"/>
    </xf>
    <xf numFmtId="3" fontId="89" fillId="2" borderId="31" xfId="298" applyNumberFormat="1" applyFont="1" applyFill="1" applyBorder="1" applyAlignment="1">
      <alignment vertical="center"/>
    </xf>
    <xf numFmtId="0" fontId="94" fillId="2" borderId="46" xfId="298" applyFont="1" applyFill="1" applyBorder="1" applyAlignment="1">
      <alignment vertical="center"/>
    </xf>
    <xf numFmtId="0" fontId="94" fillId="0" borderId="0" xfId="298" applyFont="1" applyBorder="1"/>
    <xf numFmtId="0" fontId="89" fillId="2" borderId="31" xfId="298" applyFont="1" applyFill="1" applyBorder="1" applyAlignment="1">
      <alignment vertical="center"/>
    </xf>
    <xf numFmtId="0" fontId="89" fillId="0" borderId="0" xfId="298" applyFont="1" applyBorder="1" applyAlignment="1">
      <alignment horizontal="left" vertical="top"/>
    </xf>
    <xf numFmtId="0" fontId="89" fillId="0" borderId="0" xfId="298" applyFont="1" applyBorder="1" applyAlignment="1">
      <alignment horizontal="center" vertical="center" wrapText="1"/>
    </xf>
    <xf numFmtId="3" fontId="89" fillId="2" borderId="0" xfId="298" applyNumberFormat="1" applyFont="1" applyFill="1" applyBorder="1"/>
    <xf numFmtId="0" fontId="94" fillId="0" borderId="0" xfId="298" applyFont="1" applyBorder="1" applyAlignment="1">
      <alignment horizontal="left" vertical="center"/>
    </xf>
    <xf numFmtId="191" fontId="111" fillId="0" borderId="0" xfId="231" applyNumberFormat="1" applyFont="1" applyBorder="1" applyAlignment="1" applyProtection="1">
      <alignment horizontal="right" vertical="center" wrapText="1"/>
    </xf>
    <xf numFmtId="191" fontId="111" fillId="0" borderId="0" xfId="231" applyNumberFormat="1" applyFont="1" applyBorder="1" applyAlignment="1" applyProtection="1">
      <alignment horizontal="right" vertical="center"/>
    </xf>
    <xf numFmtId="0" fontId="94" fillId="2" borderId="0" xfId="298" applyFont="1" applyFill="1" applyAlignment="1">
      <alignment horizontal="right"/>
    </xf>
    <xf numFmtId="0" fontId="94" fillId="0" borderId="0" xfId="298" applyFont="1" applyBorder="1"/>
    <xf numFmtId="0" fontId="89" fillId="0" borderId="0" xfId="298" applyFont="1" applyBorder="1" applyAlignment="1">
      <alignment horizontal="left" vertical="center"/>
    </xf>
    <xf numFmtId="191" fontId="83" fillId="0" borderId="0" xfId="231" applyNumberFormat="1" applyFont="1" applyBorder="1" applyAlignment="1" applyProtection="1">
      <alignment horizontal="right" vertical="center" wrapText="1"/>
    </xf>
    <xf numFmtId="191" fontId="83" fillId="0" borderId="0" xfId="231" applyNumberFormat="1" applyFont="1" applyBorder="1" applyAlignment="1" applyProtection="1">
      <alignment horizontal="right" vertical="center"/>
    </xf>
    <xf numFmtId="3" fontId="94" fillId="2" borderId="40" xfId="298" applyNumberFormat="1" applyFont="1" applyFill="1" applyBorder="1"/>
    <xf numFmtId="3" fontId="94" fillId="2" borderId="44" xfId="298" applyNumberFormat="1" applyFont="1" applyFill="1" applyBorder="1"/>
    <xf numFmtId="3" fontId="94" fillId="2" borderId="45" xfId="298" applyNumberFormat="1" applyFont="1" applyFill="1" applyBorder="1"/>
    <xf numFmtId="0" fontId="94" fillId="2" borderId="46" xfId="298" applyFont="1" applyFill="1" applyBorder="1" applyAlignment="1">
      <alignment wrapText="1"/>
    </xf>
    <xf numFmtId="3" fontId="94" fillId="2" borderId="46" xfId="298" applyNumberFormat="1" applyFont="1" applyFill="1" applyBorder="1"/>
    <xf numFmtId="3" fontId="94" fillId="2" borderId="0" xfId="298" applyNumberFormat="1" applyFont="1" applyFill="1" applyBorder="1"/>
    <xf numFmtId="3" fontId="94" fillId="2" borderId="47" xfId="298" applyNumberFormat="1" applyFont="1" applyFill="1" applyBorder="1"/>
    <xf numFmtId="0" fontId="89" fillId="2" borderId="31" xfId="298" applyFont="1" applyFill="1" applyBorder="1" applyAlignment="1">
      <alignment wrapText="1"/>
    </xf>
    <xf numFmtId="3" fontId="89" fillId="2" borderId="31" xfId="298" applyNumberFormat="1" applyFont="1" applyFill="1" applyBorder="1"/>
    <xf numFmtId="3" fontId="89" fillId="2" borderId="41" xfId="298" applyNumberFormat="1" applyFont="1" applyFill="1" applyBorder="1"/>
    <xf numFmtId="3" fontId="89" fillId="2" borderId="42" xfId="298" applyNumberFormat="1" applyFont="1" applyFill="1" applyBorder="1"/>
    <xf numFmtId="3" fontId="94" fillId="2" borderId="49" xfId="298" applyNumberFormat="1" applyFont="1" applyFill="1" applyBorder="1"/>
    <xf numFmtId="3" fontId="94" fillId="2" borderId="50" xfId="298" applyNumberFormat="1" applyFont="1" applyFill="1" applyBorder="1"/>
    <xf numFmtId="3" fontId="94" fillId="2" borderId="51" xfId="298" applyNumberFormat="1" applyFont="1" applyFill="1" applyBorder="1"/>
    <xf numFmtId="0" fontId="89" fillId="2" borderId="31" xfId="298" applyFont="1" applyFill="1" applyBorder="1"/>
    <xf numFmtId="3" fontId="89" fillId="2" borderId="49" xfId="298" applyNumberFormat="1" applyFont="1" applyFill="1" applyBorder="1"/>
    <xf numFmtId="3" fontId="89" fillId="2" borderId="50" xfId="298" applyNumberFormat="1" applyFont="1" applyFill="1" applyBorder="1"/>
    <xf numFmtId="3" fontId="89" fillId="2" borderId="51" xfId="298" applyNumberFormat="1" applyFont="1" applyFill="1" applyBorder="1"/>
    <xf numFmtId="0" fontId="83" fillId="0" borderId="0" xfId="298" applyFont="1" applyBorder="1" applyAlignment="1">
      <alignment horizontal="left" vertical="center"/>
    </xf>
    <xf numFmtId="0" fontId="49" fillId="0" borderId="0" xfId="0" applyFont="1" applyAlignment="1">
      <alignment horizontal="left"/>
    </xf>
    <xf numFmtId="0" fontId="49" fillId="0" borderId="0" xfId="0" applyFont="1"/>
    <xf numFmtId="0" fontId="28" fillId="0" borderId="0" xfId="219" applyFont="1" applyBorder="1" applyAlignment="1">
      <alignment horizontal="left" vertical="center"/>
    </xf>
    <xf numFmtId="0" fontId="49" fillId="0" borderId="0" xfId="0" applyFont="1" applyAlignment="1"/>
    <xf numFmtId="179" fontId="49" fillId="0" borderId="0" xfId="2" applyFont="1" applyBorder="1" applyAlignment="1" applyProtection="1">
      <alignment vertical="top"/>
    </xf>
    <xf numFmtId="0" fontId="87" fillId="0" borderId="0" xfId="340" applyFont="1" applyBorder="1" applyAlignment="1">
      <alignment horizontal="left" vertical="center"/>
    </xf>
    <xf numFmtId="179" fontId="49" fillId="0" borderId="0" xfId="2" applyFont="1" applyBorder="1" applyAlignment="1" applyProtection="1"/>
    <xf numFmtId="192" fontId="49" fillId="0" borderId="0" xfId="1" applyNumberFormat="1" applyFont="1" applyBorder="1" applyAlignment="1" applyProtection="1">
      <alignment vertical="top"/>
    </xf>
    <xf numFmtId="0" fontId="49" fillId="0" borderId="0" xfId="0" applyFont="1" applyAlignment="1">
      <alignment horizontal="right" vertical="top"/>
    </xf>
    <xf numFmtId="49" fontId="49" fillId="0" borderId="0" xfId="143" applyFont="1" applyFill="1" applyBorder="1" applyAlignment="1">
      <alignment horizontal="center" vertical="center" wrapText="1"/>
    </xf>
    <xf numFmtId="0" fontId="89" fillId="0" borderId="31" xfId="176" applyFont="1" applyFill="1" applyBorder="1" applyAlignment="1">
      <alignment horizontal="center" vertical="center" wrapText="1"/>
    </xf>
    <xf numFmtId="0" fontId="89" fillId="0" borderId="44" xfId="176" applyFont="1" applyFill="1" applyBorder="1" applyAlignment="1">
      <alignment horizontal="center" vertical="center" wrapText="1"/>
    </xf>
    <xf numFmtId="0" fontId="89" fillId="0" borderId="45" xfId="176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/>
    </xf>
    <xf numFmtId="0" fontId="89" fillId="0" borderId="43" xfId="224" applyFont="1" applyFill="1" applyBorder="1" applyAlignment="1">
      <alignment horizontal="left" vertical="center"/>
    </xf>
    <xf numFmtId="0" fontId="89" fillId="0" borderId="44" xfId="224" applyFont="1" applyFill="1" applyBorder="1" applyAlignment="1">
      <alignment vertical="center"/>
    </xf>
    <xf numFmtId="0" fontId="94" fillId="0" borderId="44" xfId="0" applyFont="1" applyBorder="1" applyAlignment="1">
      <alignment vertical="top"/>
    </xf>
    <xf numFmtId="179" fontId="49" fillId="0" borderId="44" xfId="2" applyFont="1" applyBorder="1" applyAlignment="1" applyProtection="1">
      <alignment vertical="top"/>
    </xf>
    <xf numFmtId="179" fontId="49" fillId="0" borderId="45" xfId="2" applyFont="1" applyBorder="1" applyAlignment="1" applyProtection="1">
      <alignment vertical="top"/>
    </xf>
    <xf numFmtId="0" fontId="89" fillId="0" borderId="37" xfId="180" applyFont="1" applyFill="1" applyBorder="1" applyAlignment="1">
      <alignment horizontal="left" vertical="center" wrapText="1"/>
    </xf>
    <xf numFmtId="3" fontId="89" fillId="0" borderId="0" xfId="164" applyFont="1" applyBorder="1" applyAlignment="1">
      <alignment horizontal="right" vertical="center"/>
    </xf>
    <xf numFmtId="3" fontId="89" fillId="0" borderId="47" xfId="325" applyNumberFormat="1" applyFont="1" applyBorder="1"/>
    <xf numFmtId="0" fontId="89" fillId="0" borderId="48" xfId="180" applyFont="1" applyFill="1" applyBorder="1" applyAlignment="1">
      <alignment horizontal="left" vertical="center" wrapText="1"/>
    </xf>
    <xf numFmtId="3" fontId="89" fillId="0" borderId="50" xfId="164" applyFont="1" applyBorder="1" applyAlignment="1">
      <alignment horizontal="right" vertical="center"/>
    </xf>
    <xf numFmtId="3" fontId="89" fillId="0" borderId="50" xfId="325" applyNumberFormat="1" applyFont="1" applyBorder="1" applyAlignment="1">
      <alignment horizontal="right" vertical="center"/>
    </xf>
    <xf numFmtId="3" fontId="89" fillId="0" borderId="51" xfId="325" applyNumberFormat="1" applyFont="1" applyBorder="1" applyAlignment="1">
      <alignment horizontal="right" vertical="center"/>
    </xf>
    <xf numFmtId="0" fontId="89" fillId="0" borderId="44" xfId="226" applyFont="1" applyFill="1" applyBorder="1" applyAlignment="1">
      <alignment vertical="center"/>
    </xf>
    <xf numFmtId="3" fontId="94" fillId="0" borderId="44" xfId="224" applyNumberFormat="1" applyFont="1" applyFill="1" applyBorder="1" applyAlignment="1">
      <alignment vertical="center"/>
    </xf>
    <xf numFmtId="3" fontId="94" fillId="0" borderId="0" xfId="325" applyNumberFormat="1" applyFont="1" applyBorder="1" applyAlignment="1"/>
    <xf numFmtId="3" fontId="94" fillId="0" borderId="44" xfId="325" applyNumberFormat="1" applyFont="1" applyBorder="1" applyAlignment="1"/>
    <xf numFmtId="3" fontId="94" fillId="0" borderId="45" xfId="325" applyNumberFormat="1" applyFont="1" applyBorder="1" applyAlignment="1"/>
    <xf numFmtId="0" fontId="94" fillId="0" borderId="37" xfId="180" applyFont="1" applyFill="1" applyBorder="1" applyAlignment="1">
      <alignment horizontal="left" vertical="center" wrapText="1"/>
    </xf>
    <xf numFmtId="3" fontId="94" fillId="0" borderId="0" xfId="162" applyFont="1" applyBorder="1" applyAlignment="1">
      <alignment horizontal="right" vertical="center"/>
    </xf>
    <xf numFmtId="3" fontId="94" fillId="0" borderId="0" xfId="325" applyNumberFormat="1" applyFont="1" applyBorder="1"/>
    <xf numFmtId="3" fontId="94" fillId="0" borderId="0" xfId="325" applyNumberFormat="1" applyFont="1" applyBorder="1" applyAlignment="1">
      <alignment horizontal="right"/>
    </xf>
    <xf numFmtId="3" fontId="94" fillId="0" borderId="47" xfId="325" applyNumberFormat="1" applyFont="1" applyBorder="1" applyAlignment="1"/>
    <xf numFmtId="0" fontId="94" fillId="0" borderId="48" xfId="180" applyFont="1" applyFill="1" applyBorder="1" applyAlignment="1">
      <alignment horizontal="left" vertical="center" wrapText="1"/>
    </xf>
    <xf numFmtId="3" fontId="94" fillId="0" borderId="50" xfId="162" applyFont="1" applyBorder="1" applyAlignment="1">
      <alignment horizontal="right" vertical="center"/>
    </xf>
    <xf numFmtId="3" fontId="94" fillId="0" borderId="50" xfId="325" applyNumberFormat="1" applyFont="1" applyBorder="1" applyAlignment="1">
      <alignment horizontal="right" vertical="center"/>
    </xf>
    <xf numFmtId="3" fontId="94" fillId="0" borderId="51" xfId="325" applyNumberFormat="1" applyFont="1" applyBorder="1" applyAlignment="1">
      <alignment horizontal="right" vertical="center"/>
    </xf>
    <xf numFmtId="0" fontId="89" fillId="0" borderId="45" xfId="226" applyFont="1" applyFill="1" applyBorder="1" applyAlignment="1">
      <alignment vertical="center"/>
    </xf>
    <xf numFmtId="0" fontId="94" fillId="0" borderId="0" xfId="180" applyFont="1" applyFill="1" applyBorder="1" applyAlignment="1">
      <alignment horizontal="left" vertical="center" wrapText="1"/>
    </xf>
    <xf numFmtId="3" fontId="94" fillId="0" borderId="0" xfId="325" applyNumberFormat="1" applyFont="1" applyBorder="1" applyAlignment="1">
      <alignment horizontal="right" vertical="center"/>
    </xf>
    <xf numFmtId="0" fontId="89" fillId="0" borderId="0" xfId="221" applyFont="1" applyFill="1" applyBorder="1" applyAlignment="1">
      <alignment horizontal="left" vertical="center"/>
    </xf>
    <xf numFmtId="0" fontId="49" fillId="0" borderId="0" xfId="0" applyFont="1" applyAlignment="1">
      <alignment horizontal="left" vertical="top"/>
    </xf>
    <xf numFmtId="0" fontId="89" fillId="0" borderId="41" xfId="176" applyFont="1" applyFill="1" applyBorder="1" applyAlignment="1">
      <alignment horizontal="center" vertical="center" wrapText="1"/>
    </xf>
    <xf numFmtId="0" fontId="89" fillId="0" borderId="41" xfId="176" applyFont="1" applyFill="1" applyBorder="1" applyAlignment="1">
      <alignment horizontal="right" vertical="center" wrapText="1"/>
    </xf>
    <xf numFmtId="0" fontId="89" fillId="0" borderId="42" xfId="176" applyFont="1" applyFill="1" applyBorder="1" applyAlignment="1">
      <alignment horizontal="right" vertical="center" wrapText="1"/>
    </xf>
    <xf numFmtId="0" fontId="89" fillId="0" borderId="40" xfId="226" applyFont="1" applyFill="1" applyBorder="1" applyAlignment="1">
      <alignment vertical="center"/>
    </xf>
    <xf numFmtId="0" fontId="89" fillId="0" borderId="44" xfId="226" applyFont="1" applyFill="1" applyBorder="1" applyAlignment="1">
      <alignment horizontal="right" vertical="center"/>
    </xf>
    <xf numFmtId="3" fontId="89" fillId="0" borderId="46" xfId="162" applyFont="1" applyBorder="1" applyAlignment="1">
      <alignment horizontal="right" vertical="center"/>
    </xf>
    <xf numFmtId="3" fontId="89" fillId="0" borderId="0" xfId="162" applyFont="1" applyBorder="1" applyAlignment="1">
      <alignment horizontal="right" vertical="center"/>
    </xf>
    <xf numFmtId="3" fontId="89" fillId="0" borderId="0" xfId="325" applyNumberFormat="1" applyFont="1" applyBorder="1" applyAlignment="1">
      <alignment horizontal="right"/>
    </xf>
    <xf numFmtId="3" fontId="89" fillId="0" borderId="49" xfId="162" applyFont="1" applyBorder="1" applyAlignment="1">
      <alignment horizontal="right" vertical="center"/>
    </xf>
    <xf numFmtId="3" fontId="89" fillId="0" borderId="50" xfId="162" applyFont="1" applyBorder="1" applyAlignment="1">
      <alignment horizontal="right" vertical="center"/>
    </xf>
    <xf numFmtId="3" fontId="94" fillId="0" borderId="46" xfId="162" applyFont="1" applyBorder="1" applyAlignment="1">
      <alignment horizontal="right" vertical="center"/>
    </xf>
    <xf numFmtId="3" fontId="94" fillId="0" borderId="47" xfId="325" applyNumberFormat="1" applyFont="1" applyBorder="1"/>
    <xf numFmtId="3" fontId="94" fillId="0" borderId="49" xfId="162" applyFont="1" applyBorder="1" applyAlignment="1">
      <alignment horizontal="right" vertical="center"/>
    </xf>
    <xf numFmtId="0" fontId="89" fillId="0" borderId="52" xfId="180" applyFont="1" applyFill="1" applyBorder="1" applyAlignment="1">
      <alignment horizontal="left" vertical="center" wrapText="1"/>
    </xf>
    <xf numFmtId="3" fontId="89" fillId="0" borderId="40" xfId="164" applyFont="1" applyBorder="1" applyAlignment="1">
      <alignment horizontal="right" vertical="center"/>
    </xf>
    <xf numFmtId="3" fontId="89" fillId="0" borderId="44" xfId="164" applyFont="1" applyBorder="1" applyAlignment="1">
      <alignment horizontal="right" vertical="center"/>
    </xf>
    <xf numFmtId="3" fontId="89" fillId="0" borderId="44" xfId="325" applyNumberFormat="1" applyFont="1" applyBorder="1"/>
    <xf numFmtId="3" fontId="89" fillId="0" borderId="44" xfId="325" applyNumberFormat="1" applyFont="1" applyBorder="1" applyAlignment="1">
      <alignment horizontal="right"/>
    </xf>
    <xf numFmtId="3" fontId="89" fillId="0" borderId="45" xfId="325" applyNumberFormat="1" applyFont="1" applyBorder="1" applyAlignment="1">
      <alignment horizontal="right"/>
    </xf>
    <xf numFmtId="0" fontId="89" fillId="0" borderId="53" xfId="180" applyFont="1" applyFill="1" applyBorder="1" applyAlignment="1">
      <alignment horizontal="left" vertical="center" wrapText="1"/>
    </xf>
    <xf numFmtId="3" fontId="89" fillId="0" borderId="49" xfId="164" applyFont="1" applyBorder="1" applyAlignment="1">
      <alignment horizontal="right" vertical="center"/>
    </xf>
    <xf numFmtId="0" fontId="94" fillId="0" borderId="0" xfId="0" applyFont="1" applyAlignment="1">
      <alignment vertical="center"/>
    </xf>
    <xf numFmtId="0" fontId="94" fillId="0" borderId="0" xfId="0" applyFont="1" applyBorder="1" applyAlignment="1">
      <alignment vertical="center"/>
    </xf>
    <xf numFmtId="0" fontId="94" fillId="0" borderId="0" xfId="512" applyFont="1" applyBorder="1" applyAlignment="1">
      <alignment horizontal="left" vertical="center"/>
    </xf>
    <xf numFmtId="3" fontId="49" fillId="0" borderId="0" xfId="0" applyNumberFormat="1" applyFont="1" applyAlignment="1">
      <alignment vertical="center"/>
    </xf>
    <xf numFmtId="0" fontId="109" fillId="0" borderId="0" xfId="182" applyFont="1" applyBorder="1" applyAlignment="1">
      <alignment horizontal="left" vertical="center"/>
    </xf>
    <xf numFmtId="0" fontId="94" fillId="0" borderId="0" xfId="0" applyFont="1" applyAlignment="1">
      <alignment vertical="top"/>
    </xf>
    <xf numFmtId="0" fontId="86" fillId="0" borderId="0" xfId="0" applyFont="1" applyAlignment="1">
      <alignment horizontal="left" vertical="top"/>
    </xf>
    <xf numFmtId="0" fontId="83" fillId="0" borderId="0" xfId="0" applyFont="1" applyBorder="1"/>
    <xf numFmtId="166" fontId="49" fillId="0" borderId="0" xfId="271" applyNumberFormat="1" applyFont="1" applyBorder="1" applyAlignment="1">
      <alignment horizontal="right" vertical="center" shrinkToFit="1"/>
    </xf>
    <xf numFmtId="0" fontId="49" fillId="0" borderId="46" xfId="271" applyFont="1" applyBorder="1" applyAlignment="1">
      <alignment horizontal="left" vertical="center"/>
    </xf>
    <xf numFmtId="0" fontId="83" fillId="0" borderId="46" xfId="271" applyFont="1" applyBorder="1" applyAlignment="1">
      <alignment horizontal="left" vertical="center"/>
    </xf>
    <xf numFmtId="166" fontId="83" fillId="0" borderId="0" xfId="271" applyNumberFormat="1" applyFont="1" applyBorder="1" applyAlignment="1">
      <alignment horizontal="right" vertical="center" shrinkToFit="1"/>
    </xf>
    <xf numFmtId="0" fontId="86" fillId="0" borderId="0" xfId="326" applyFont="1" applyBorder="1"/>
    <xf numFmtId="0" fontId="49" fillId="0" borderId="0" xfId="0" applyFont="1" applyFill="1" applyBorder="1" applyAlignment="1">
      <alignment vertical="center"/>
    </xf>
    <xf numFmtId="0" fontId="0" fillId="0" borderId="0" xfId="0" applyFill="1"/>
    <xf numFmtId="185" fontId="145" fillId="0" borderId="0" xfId="773" applyNumberFormat="1" applyFont="1" applyFill="1" applyBorder="1" applyAlignment="1" applyProtection="1"/>
    <xf numFmtId="0" fontId="49" fillId="0" borderId="0" xfId="926" applyFont="1" applyFill="1" applyAlignment="1">
      <alignment vertical="center"/>
    </xf>
    <xf numFmtId="1" fontId="83" fillId="0" borderId="121" xfId="766" applyNumberFormat="1" applyFont="1" applyFill="1" applyBorder="1" applyAlignment="1">
      <alignment horizontal="right"/>
    </xf>
    <xf numFmtId="187" fontId="83" fillId="0" borderId="0" xfId="1074" applyNumberFormat="1" applyFont="1" applyFill="1" applyBorder="1" applyAlignment="1">
      <alignment horizontal="right" vertical="center"/>
    </xf>
    <xf numFmtId="187" fontId="49" fillId="0" borderId="0" xfId="1074" applyNumberFormat="1" applyFont="1" applyFill="1" applyBorder="1" applyAlignment="1">
      <alignment horizontal="right" vertical="center"/>
    </xf>
    <xf numFmtId="1" fontId="83" fillId="0" borderId="133" xfId="766" applyNumberFormat="1" applyFont="1" applyFill="1" applyBorder="1" applyAlignment="1">
      <alignment horizontal="right"/>
    </xf>
    <xf numFmtId="1" fontId="83" fillId="0" borderId="102" xfId="766" applyNumberFormat="1" applyFont="1" applyFill="1" applyBorder="1" applyAlignment="1">
      <alignment horizontal="right"/>
    </xf>
    <xf numFmtId="3" fontId="83" fillId="0" borderId="132" xfId="1075" applyFont="1" applyFill="1" applyBorder="1" applyAlignment="1">
      <alignment horizontal="right" vertical="center"/>
    </xf>
    <xf numFmtId="3" fontId="49" fillId="0" borderId="100" xfId="1073" applyFont="1" applyFill="1" applyBorder="1" applyAlignment="1">
      <alignment horizontal="right" vertical="center"/>
    </xf>
    <xf numFmtId="0" fontId="83" fillId="0" borderId="121" xfId="1083" applyFont="1" applyFill="1" applyBorder="1" applyAlignment="1">
      <alignment vertical="center"/>
    </xf>
    <xf numFmtId="3" fontId="49" fillId="0" borderId="0" xfId="1073" applyFont="1" applyFill="1" applyBorder="1" applyAlignment="1">
      <alignment horizontal="right" vertical="center"/>
    </xf>
    <xf numFmtId="0" fontId="49" fillId="0" borderId="125" xfId="1080" applyFont="1" applyFill="1" applyBorder="1" applyAlignment="1">
      <alignment vertical="center" wrapText="1"/>
    </xf>
    <xf numFmtId="0" fontId="83" fillId="0" borderId="125" xfId="1081" applyFont="1" applyFill="1" applyBorder="1" applyAlignment="1">
      <alignment vertical="center" wrapText="1"/>
    </xf>
    <xf numFmtId="0" fontId="49" fillId="0" borderId="0" xfId="0" applyFont="1" applyFill="1" applyAlignment="1">
      <alignment vertical="center"/>
    </xf>
    <xf numFmtId="0" fontId="49" fillId="0" borderId="0" xfId="0" applyFont="1" applyFill="1" applyAlignment="1">
      <alignment vertical="top"/>
    </xf>
    <xf numFmtId="166" fontId="83" fillId="0" borderId="0" xfId="1083" applyNumberFormat="1" applyFont="1" applyFill="1" applyBorder="1" applyAlignment="1">
      <alignment vertical="center"/>
    </xf>
    <xf numFmtId="166" fontId="49" fillId="0" borderId="0" xfId="1073" applyNumberFormat="1" applyFont="1" applyFill="1" applyBorder="1" applyAlignment="1">
      <alignment horizontal="right" vertical="center"/>
    </xf>
    <xf numFmtId="166" fontId="83" fillId="0" borderId="0" xfId="1075" applyNumberFormat="1" applyFont="1" applyFill="1" applyBorder="1" applyAlignment="1">
      <alignment horizontal="right" vertical="center"/>
    </xf>
    <xf numFmtId="166" fontId="49" fillId="0" borderId="0" xfId="1074" applyNumberFormat="1" applyFont="1" applyFill="1" applyBorder="1" applyAlignment="1">
      <alignment horizontal="right" vertical="center"/>
    </xf>
    <xf numFmtId="0" fontId="145" fillId="0" borderId="0" xfId="0" applyFont="1" applyFill="1" applyBorder="1"/>
    <xf numFmtId="0" fontId="175" fillId="0" borderId="0" xfId="0" applyFont="1" applyFill="1" applyBorder="1"/>
    <xf numFmtId="3" fontId="145" fillId="0" borderId="0" xfId="0" applyNumberFormat="1" applyFont="1" applyFill="1" applyBorder="1"/>
    <xf numFmtId="0" fontId="0" fillId="0" borderId="0" xfId="0" applyFill="1" applyBorder="1"/>
    <xf numFmtId="0" fontId="174" fillId="0" borderId="116" xfId="330" applyFont="1" applyFill="1" applyBorder="1" applyAlignment="1">
      <alignment horizontal="left"/>
    </xf>
    <xf numFmtId="0" fontId="174" fillId="0" borderId="93" xfId="330" applyFont="1" applyFill="1" applyBorder="1" applyAlignment="1">
      <alignment horizontal="right"/>
    </xf>
    <xf numFmtId="0" fontId="174" fillId="0" borderId="102" xfId="330" applyFont="1" applyFill="1" applyBorder="1" applyAlignment="1">
      <alignment horizontal="right"/>
    </xf>
    <xf numFmtId="1" fontId="174" fillId="0" borderId="102" xfId="330" applyNumberFormat="1" applyFont="1" applyFill="1" applyBorder="1" applyAlignment="1">
      <alignment horizontal="right"/>
    </xf>
    <xf numFmtId="1" fontId="174" fillId="0" borderId="102" xfId="766" applyNumberFormat="1" applyFont="1" applyFill="1" applyBorder="1" applyAlignment="1">
      <alignment horizontal="right"/>
    </xf>
    <xf numFmtId="1" fontId="83" fillId="0" borderId="140" xfId="766" applyNumberFormat="1" applyFont="1" applyFill="1" applyBorder="1" applyAlignment="1">
      <alignment horizontal="right"/>
    </xf>
    <xf numFmtId="0" fontId="145" fillId="0" borderId="126" xfId="330" applyFont="1" applyFill="1" applyBorder="1" applyAlignment="1">
      <alignment horizontal="left"/>
    </xf>
    <xf numFmtId="3" fontId="145" fillId="0" borderId="93" xfId="330" applyNumberFormat="1" applyFont="1" applyFill="1" applyBorder="1" applyAlignment="1">
      <alignment horizontal="right"/>
    </xf>
    <xf numFmtId="3" fontId="145" fillId="0" borderId="102" xfId="330" applyNumberFormat="1" applyFont="1" applyFill="1" applyBorder="1" applyAlignment="1">
      <alignment horizontal="right"/>
    </xf>
    <xf numFmtId="3" fontId="145" fillId="0" borderId="102" xfId="766" applyNumberFormat="1" applyFont="1" applyFill="1" applyBorder="1" applyAlignment="1">
      <alignment horizontal="right"/>
    </xf>
    <xf numFmtId="3" fontId="49" fillId="0" borderId="102" xfId="766" applyNumberFormat="1" applyFont="1" applyFill="1" applyBorder="1" applyAlignment="1">
      <alignment horizontal="right"/>
    </xf>
    <xf numFmtId="3" fontId="186" fillId="0" borderId="103" xfId="766" applyNumberFormat="1" applyFont="1" applyFill="1" applyBorder="1" applyAlignment="1">
      <alignment horizontal="right"/>
    </xf>
    <xf numFmtId="0" fontId="145" fillId="0" borderId="85" xfId="330" applyFont="1" applyFill="1" applyBorder="1" applyAlignment="1">
      <alignment horizontal="left"/>
    </xf>
    <xf numFmtId="3" fontId="145" fillId="0" borderId="89" xfId="330" applyNumberFormat="1" applyFont="1" applyFill="1" applyBorder="1" applyAlignment="1">
      <alignment horizontal="right"/>
    </xf>
    <xf numFmtId="3" fontId="145" fillId="0" borderId="0" xfId="330" applyNumberFormat="1" applyFont="1" applyFill="1" applyBorder="1" applyAlignment="1">
      <alignment horizontal="right"/>
    </xf>
    <xf numFmtId="3" fontId="145" fillId="0" borderId="0" xfId="766" applyNumberFormat="1" applyFont="1" applyFill="1" applyBorder="1" applyAlignment="1">
      <alignment horizontal="right"/>
    </xf>
    <xf numFmtId="3" fontId="49" fillId="0" borderId="0" xfId="766" applyNumberFormat="1" applyFont="1" applyFill="1" applyBorder="1" applyAlignment="1">
      <alignment horizontal="right"/>
    </xf>
    <xf numFmtId="0" fontId="174" fillId="0" borderId="90" xfId="330" applyFont="1" applyFill="1" applyBorder="1" applyAlignment="1">
      <alignment horizontal="left"/>
    </xf>
    <xf numFmtId="3" fontId="174" fillId="0" borderId="91" xfId="330" applyNumberFormat="1" applyFont="1" applyFill="1" applyBorder="1" applyAlignment="1">
      <alignment horizontal="right"/>
    </xf>
    <xf numFmtId="3" fontId="174" fillId="0" borderId="92" xfId="330" applyNumberFormat="1" applyFont="1" applyFill="1" applyBorder="1" applyAlignment="1">
      <alignment horizontal="right"/>
    </xf>
    <xf numFmtId="3" fontId="174" fillId="0" borderId="92" xfId="766" applyNumberFormat="1" applyFont="1" applyFill="1" applyBorder="1" applyAlignment="1">
      <alignment horizontal="right"/>
    </xf>
    <xf numFmtId="3" fontId="83" fillId="0" borderId="92" xfId="766" applyNumberFormat="1" applyFont="1" applyFill="1" applyBorder="1" applyAlignment="1">
      <alignment horizontal="right"/>
    </xf>
    <xf numFmtId="3" fontId="83" fillId="0" borderId="101" xfId="766" applyNumberFormat="1" applyFont="1" applyFill="1" applyBorder="1" applyAlignment="1">
      <alignment horizontal="right"/>
    </xf>
    <xf numFmtId="4" fontId="49" fillId="0" borderId="100" xfId="1" applyNumberFormat="1" applyFont="1" applyFill="1" applyBorder="1" applyAlignment="1">
      <alignment horizontal="right" vertical="center"/>
    </xf>
    <xf numFmtId="4" fontId="49" fillId="0" borderId="100" xfId="1068" applyNumberFormat="1" applyFont="1" applyFill="1" applyBorder="1" applyAlignment="1">
      <alignment horizontal="right" vertical="center"/>
    </xf>
    <xf numFmtId="3" fontId="83" fillId="0" borderId="121" xfId="224" applyNumberFormat="1" applyFont="1" applyFill="1" applyBorder="1" applyAlignment="1">
      <alignment horizontal="right" vertical="center"/>
    </xf>
    <xf numFmtId="166" fontId="49" fillId="0" borderId="0" xfId="1066" applyFont="1" applyFill="1" applyBorder="1" applyAlignment="1">
      <alignment vertical="center"/>
    </xf>
    <xf numFmtId="49" fontId="49" fillId="0" borderId="0" xfId="1072" applyFont="1" applyFill="1" applyBorder="1" applyAlignment="1">
      <alignment vertical="center" wrapText="1"/>
    </xf>
    <xf numFmtId="0" fontId="83" fillId="0" borderId="131" xfId="1079" applyFont="1" applyFill="1" applyBorder="1" applyAlignment="1">
      <alignment horizontal="center" vertical="center" wrapText="1"/>
    </xf>
    <xf numFmtId="0" fontId="83" fillId="0" borderId="132" xfId="1079" applyFont="1" applyFill="1" applyBorder="1" applyAlignment="1">
      <alignment horizontal="center" vertical="center" wrapText="1"/>
    </xf>
    <xf numFmtId="0" fontId="83" fillId="0" borderId="146" xfId="1079" applyFont="1" applyFill="1" applyBorder="1" applyAlignment="1">
      <alignment horizontal="center" vertical="center" wrapText="1"/>
    </xf>
    <xf numFmtId="166" fontId="83" fillId="0" borderId="133" xfId="1083" applyNumberFormat="1" applyFont="1" applyFill="1" applyBorder="1" applyAlignment="1">
      <alignment vertical="center"/>
    </xf>
    <xf numFmtId="166" fontId="83" fillId="0" borderId="121" xfId="1083" applyNumberFormat="1" applyFont="1" applyFill="1" applyBorder="1" applyAlignment="1">
      <alignment vertical="center"/>
    </xf>
    <xf numFmtId="166" fontId="83" fillId="0" borderId="120" xfId="1083" applyNumberFormat="1" applyFont="1" applyFill="1" applyBorder="1" applyAlignment="1">
      <alignment vertical="center"/>
    </xf>
    <xf numFmtId="0" fontId="83" fillId="0" borderId="129" xfId="1081" applyFont="1" applyFill="1" applyBorder="1" applyAlignment="1">
      <alignment vertical="center" wrapText="1"/>
    </xf>
    <xf numFmtId="0" fontId="175" fillId="0" borderId="125" xfId="1081" applyFont="1" applyFill="1" applyBorder="1" applyAlignment="1">
      <alignment horizontal="right" vertical="center" wrapText="1"/>
    </xf>
    <xf numFmtId="0" fontId="83" fillId="0" borderId="125" xfId="1081" applyFont="1" applyFill="1" applyBorder="1" applyAlignment="1">
      <alignment vertical="center"/>
    </xf>
    <xf numFmtId="166" fontId="83" fillId="0" borderId="0" xfId="1067" applyFont="1" applyFill="1" applyBorder="1" applyAlignment="1">
      <alignment vertical="center"/>
    </xf>
    <xf numFmtId="0" fontId="175" fillId="0" borderId="129" xfId="1081" applyFont="1" applyFill="1" applyBorder="1" applyAlignment="1">
      <alignment horizontal="right" vertical="center" wrapText="1"/>
    </xf>
    <xf numFmtId="166" fontId="49" fillId="0" borderId="0" xfId="1113" applyNumberFormat="1" applyFont="1" applyFill="1" applyBorder="1" applyAlignment="1">
      <alignment horizontal="right" vertical="center"/>
    </xf>
    <xf numFmtId="49" fontId="49" fillId="0" borderId="146" xfId="964" applyFont="1" applyFill="1" applyBorder="1" applyAlignment="1">
      <alignment vertical="center" wrapText="1"/>
    </xf>
    <xf numFmtId="49" fontId="49" fillId="0" borderId="131" xfId="964" applyFont="1" applyFill="1" applyBorder="1" applyAlignment="1">
      <alignment vertical="center" wrapText="1"/>
    </xf>
    <xf numFmtId="0" fontId="83" fillId="0" borderId="120" xfId="1083" applyFont="1" applyFill="1" applyBorder="1" applyAlignment="1">
      <alignment vertical="center"/>
    </xf>
    <xf numFmtId="187" fontId="83" fillId="0" borderId="133" xfId="1083" applyNumberFormat="1" applyFont="1" applyFill="1" applyBorder="1" applyAlignment="1">
      <alignment vertical="center"/>
    </xf>
    <xf numFmtId="0" fontId="83" fillId="0" borderId="146" xfId="1083" applyFont="1" applyFill="1" applyBorder="1" applyAlignment="1">
      <alignment vertical="center"/>
    </xf>
    <xf numFmtId="0" fontId="83" fillId="0" borderId="131" xfId="1083" applyFont="1" applyFill="1" applyBorder="1" applyAlignment="1">
      <alignment horizontal="center" vertical="center"/>
    </xf>
    <xf numFmtId="0" fontId="83" fillId="0" borderId="98" xfId="1083" applyFont="1" applyFill="1" applyBorder="1" applyAlignment="1">
      <alignment vertical="center"/>
    </xf>
    <xf numFmtId="0" fontId="83" fillId="0" borderId="0" xfId="1083" applyFont="1" applyFill="1" applyBorder="1" applyAlignment="1">
      <alignment vertical="center"/>
    </xf>
    <xf numFmtId="0" fontId="49" fillId="0" borderId="98" xfId="1080" applyFont="1" applyFill="1" applyBorder="1" applyAlignment="1">
      <alignment vertical="center" wrapText="1"/>
    </xf>
    <xf numFmtId="49" fontId="49" fillId="0" borderId="41" xfId="1116" applyFont="1" applyFill="1" applyBorder="1" applyAlignment="1">
      <alignment vertical="center" wrapText="1"/>
    </xf>
    <xf numFmtId="0" fontId="145" fillId="0" borderId="131" xfId="1083" applyFont="1" applyFill="1" applyBorder="1" applyAlignment="1">
      <alignment horizontal="center" vertical="center"/>
    </xf>
    <xf numFmtId="1" fontId="174" fillId="0" borderId="146" xfId="1115" applyNumberFormat="1" applyFont="1" applyFill="1" applyBorder="1" applyAlignment="1">
      <alignment horizontal="right" vertical="center"/>
    </xf>
    <xf numFmtId="1" fontId="174" fillId="0" borderId="131" xfId="1115" applyNumberFormat="1" applyFont="1" applyFill="1" applyBorder="1" applyAlignment="1">
      <alignment horizontal="right" vertical="center"/>
    </xf>
    <xf numFmtId="1" fontId="174" fillId="0" borderId="132" xfId="1115" applyNumberFormat="1" applyFont="1" applyFill="1" applyBorder="1" applyAlignment="1">
      <alignment horizontal="right" vertical="center"/>
    </xf>
    <xf numFmtId="0" fontId="174" fillId="0" borderId="134" xfId="1115" applyFont="1" applyFill="1" applyBorder="1" applyAlignment="1"/>
    <xf numFmtId="166" fontId="174" fillId="0" borderId="99" xfId="1115" applyNumberFormat="1" applyFont="1" applyFill="1" applyBorder="1" applyAlignment="1">
      <alignment horizontal="right"/>
    </xf>
    <xf numFmtId="166" fontId="174" fillId="0" borderId="127" xfId="1115" applyNumberFormat="1" applyFont="1" applyFill="1" applyBorder="1" applyAlignment="1">
      <alignment horizontal="right"/>
    </xf>
    <xf numFmtId="166" fontId="174" fillId="0" borderId="100" xfId="1115" applyNumberFormat="1" applyFont="1" applyFill="1" applyBorder="1" applyAlignment="1">
      <alignment horizontal="right"/>
    </xf>
    <xf numFmtId="166" fontId="174" fillId="0" borderId="146" xfId="1115" applyNumberFormat="1" applyFont="1" applyFill="1" applyBorder="1" applyAlignment="1">
      <alignment horizontal="right"/>
    </xf>
    <xf numFmtId="166" fontId="174" fillId="0" borderId="132" xfId="1115" applyNumberFormat="1" applyFont="1" applyFill="1" applyBorder="1" applyAlignment="1">
      <alignment horizontal="right"/>
    </xf>
    <xf numFmtId="0" fontId="175" fillId="0" borderId="144" xfId="1081" applyFont="1" applyFill="1" applyBorder="1" applyAlignment="1">
      <alignment horizontal="left" vertical="center" wrapText="1" indent="2"/>
    </xf>
    <xf numFmtId="0" fontId="175" fillId="0" borderId="144" xfId="1081" applyFont="1" applyFill="1" applyBorder="1" applyAlignment="1">
      <alignment horizontal="left" vertical="center" wrapText="1" indent="4"/>
    </xf>
    <xf numFmtId="185" fontId="145" fillId="0" borderId="0" xfId="773" applyNumberFormat="1" applyFont="1" applyFill="1" applyBorder="1" applyAlignment="1" applyProtection="1">
      <alignment wrapText="1"/>
    </xf>
    <xf numFmtId="187" fontId="145" fillId="0" borderId="0" xfId="773" applyNumberFormat="1" applyFont="1" applyFill="1" applyBorder="1" applyAlignment="1" applyProtection="1">
      <alignment wrapText="1"/>
    </xf>
    <xf numFmtId="0" fontId="85" fillId="2" borderId="0" xfId="298" applyFont="1" applyFill="1"/>
    <xf numFmtId="0" fontId="28" fillId="2" borderId="0" xfId="0" applyFont="1" applyFill="1"/>
    <xf numFmtId="0" fontId="87" fillId="2" borderId="0" xfId="326" applyFont="1" applyFill="1"/>
    <xf numFmtId="0" fontId="87" fillId="2" borderId="0" xfId="329" applyFont="1" applyFill="1" applyAlignment="1">
      <alignment horizontal="right"/>
    </xf>
    <xf numFmtId="0" fontId="87" fillId="2" borderId="0" xfId="326" applyFont="1" applyFill="1" applyAlignment="1">
      <alignment horizontal="right"/>
    </xf>
    <xf numFmtId="166" fontId="49" fillId="2" borderId="0" xfId="326" applyNumberFormat="1" applyFont="1" applyFill="1"/>
    <xf numFmtId="0" fontId="87" fillId="2" borderId="37" xfId="333" applyFont="1" applyFill="1" applyBorder="1" applyAlignment="1">
      <alignment horizontal="left" indent="2"/>
    </xf>
    <xf numFmtId="166" fontId="87" fillId="2" borderId="46" xfId="328" applyNumberFormat="1" applyFont="1" applyFill="1" applyBorder="1"/>
    <xf numFmtId="166" fontId="87" fillId="2" borderId="0" xfId="328" applyNumberFormat="1" applyFont="1" applyFill="1" applyBorder="1"/>
    <xf numFmtId="0" fontId="87" fillId="2" borderId="37" xfId="333" applyFont="1" applyFill="1" applyBorder="1" applyAlignment="1">
      <alignment horizontal="left" vertical="center" wrapText="1" indent="2"/>
    </xf>
    <xf numFmtId="166" fontId="87" fillId="2" borderId="46" xfId="328" applyNumberFormat="1" applyFont="1" applyFill="1" applyBorder="1" applyAlignment="1">
      <alignment vertical="center"/>
    </xf>
    <xf numFmtId="166" fontId="87" fillId="2" borderId="0" xfId="328" applyNumberFormat="1" applyFont="1" applyFill="1" applyBorder="1" applyAlignment="1">
      <alignment vertical="center"/>
    </xf>
    <xf numFmtId="187" fontId="44" fillId="2" borderId="37" xfId="328" applyNumberFormat="1" applyFont="1" applyFill="1" applyBorder="1"/>
    <xf numFmtId="187" fontId="44" fillId="2" borderId="37" xfId="328" applyNumberFormat="1" applyFont="1" applyFill="1" applyBorder="1" applyAlignment="1">
      <alignment wrapText="1"/>
    </xf>
    <xf numFmtId="166" fontId="83" fillId="2" borderId="46" xfId="328" applyNumberFormat="1" applyFont="1" applyFill="1" applyBorder="1" applyAlignment="1">
      <alignment vertical="center"/>
    </xf>
    <xf numFmtId="166" fontId="83" fillId="2" borderId="0" xfId="328" applyNumberFormat="1" applyFont="1" applyFill="1" applyBorder="1" applyAlignment="1">
      <alignment vertical="center"/>
    </xf>
    <xf numFmtId="0" fontId="87" fillId="2" borderId="48" xfId="333" applyFont="1" applyFill="1" applyBorder="1" applyAlignment="1">
      <alignment horizontal="left" vertical="center" wrapText="1" indent="2"/>
    </xf>
    <xf numFmtId="166" fontId="87" fillId="2" borderId="49" xfId="328" applyNumberFormat="1" applyFont="1" applyFill="1" applyBorder="1" applyAlignment="1">
      <alignment vertical="center"/>
    </xf>
    <xf numFmtId="166" fontId="87" fillId="2" borderId="50" xfId="328" applyNumberFormat="1" applyFont="1" applyFill="1" applyBorder="1" applyAlignment="1">
      <alignment vertical="center"/>
    </xf>
    <xf numFmtId="166" fontId="87" fillId="2" borderId="51" xfId="328" applyNumberFormat="1" applyFont="1" applyFill="1" applyBorder="1" applyAlignment="1">
      <alignment vertical="center"/>
    </xf>
    <xf numFmtId="0" fontId="87" fillId="2" borderId="0" xfId="333" applyFont="1" applyFill="1" applyBorder="1" applyAlignment="1">
      <alignment horizontal="left" vertical="center" wrapText="1" indent="2"/>
    </xf>
    <xf numFmtId="187" fontId="49" fillId="2" borderId="0" xfId="0" applyNumberFormat="1" applyFont="1" applyFill="1" applyBorder="1"/>
    <xf numFmtId="0" fontId="49" fillId="2" borderId="0" xfId="0" applyFont="1" applyFill="1" applyAlignment="1">
      <alignment horizontal="right"/>
    </xf>
    <xf numFmtId="166" fontId="83" fillId="2" borderId="44" xfId="328" applyNumberFormat="1" applyFont="1" applyFill="1" applyBorder="1"/>
    <xf numFmtId="0" fontId="49" fillId="2" borderId="37" xfId="333" applyFont="1" applyFill="1" applyBorder="1" applyAlignment="1">
      <alignment horizontal="left" indent="1"/>
    </xf>
    <xf numFmtId="166" fontId="49" fillId="2" borderId="46" xfId="328" applyNumberFormat="1" applyFont="1" applyFill="1" applyBorder="1"/>
    <xf numFmtId="166" fontId="49" fillId="2" borderId="0" xfId="328" applyNumberFormat="1" applyFont="1" applyFill="1" applyBorder="1"/>
    <xf numFmtId="166" fontId="83" fillId="2" borderId="46" xfId="328" applyNumberFormat="1" applyFont="1" applyFill="1" applyBorder="1"/>
    <xf numFmtId="166" fontId="83" fillId="2" borderId="0" xfId="328" applyNumberFormat="1" applyFont="1" applyFill="1" applyBorder="1"/>
    <xf numFmtId="166" fontId="28" fillId="2" borderId="0" xfId="0" applyNumberFormat="1" applyFont="1" applyFill="1" applyBorder="1"/>
    <xf numFmtId="166" fontId="49" fillId="2" borderId="0" xfId="0" applyNumberFormat="1" applyFont="1" applyFill="1" applyBorder="1"/>
    <xf numFmtId="0" fontId="73" fillId="2" borderId="0" xfId="0" applyFont="1" applyFill="1"/>
    <xf numFmtId="166" fontId="87" fillId="2" borderId="0" xfId="0" applyNumberFormat="1" applyFont="1" applyFill="1" applyBorder="1" applyAlignment="1">
      <alignment horizontal="right"/>
    </xf>
    <xf numFmtId="0" fontId="87" fillId="2" borderId="0" xfId="0" applyFont="1" applyFill="1" applyBorder="1"/>
    <xf numFmtId="0" fontId="83" fillId="2" borderId="44" xfId="0" applyFont="1" applyFill="1" applyBorder="1" applyAlignment="1">
      <alignment horizontal="right"/>
    </xf>
    <xf numFmtId="0" fontId="83" fillId="2" borderId="44" xfId="329" applyFont="1" applyFill="1" applyBorder="1" applyAlignment="1">
      <alignment horizontal="right" vertical="center" wrapText="1"/>
    </xf>
    <xf numFmtId="190" fontId="112" fillId="2" borderId="0" xfId="1" applyNumberFormat="1" applyFill="1" applyBorder="1" applyAlignment="1" applyProtection="1"/>
    <xf numFmtId="0" fontId="49" fillId="2" borderId="37" xfId="333" applyFont="1" applyFill="1" applyBorder="1" applyAlignment="1">
      <alignment horizontal="left" wrapText="1" indent="1"/>
    </xf>
    <xf numFmtId="166" fontId="49" fillId="2" borderId="46" xfId="328" applyNumberFormat="1" applyFont="1" applyFill="1" applyBorder="1" applyAlignment="1">
      <alignment vertical="center"/>
    </xf>
    <xf numFmtId="166" fontId="49" fillId="2" borderId="0" xfId="328" applyNumberFormat="1" applyFont="1" applyFill="1" applyBorder="1" applyAlignment="1">
      <alignment vertical="center"/>
    </xf>
    <xf numFmtId="187" fontId="83" fillId="2" borderId="37" xfId="328" applyNumberFormat="1" applyFont="1" applyFill="1" applyBorder="1"/>
    <xf numFmtId="176" fontId="112" fillId="2" borderId="0" xfId="1" applyFill="1" applyBorder="1" applyAlignment="1" applyProtection="1"/>
    <xf numFmtId="185" fontId="49" fillId="2" borderId="0" xfId="2" applyNumberFormat="1" applyFont="1" applyFill="1" applyBorder="1" applyAlignment="1" applyProtection="1"/>
    <xf numFmtId="187" fontId="83" fillId="2" borderId="37" xfId="328" applyNumberFormat="1" applyFont="1" applyFill="1" applyBorder="1" applyAlignment="1">
      <alignment vertical="center" wrapText="1"/>
    </xf>
    <xf numFmtId="191" fontId="112" fillId="2" borderId="0" xfId="1" applyNumberFormat="1" applyFill="1" applyBorder="1" applyAlignment="1" applyProtection="1"/>
    <xf numFmtId="0" fontId="49" fillId="2" borderId="48" xfId="333" applyFont="1" applyFill="1" applyBorder="1" applyAlignment="1">
      <alignment horizontal="left" indent="1"/>
    </xf>
    <xf numFmtId="166" fontId="49" fillId="2" borderId="49" xfId="328" applyNumberFormat="1" applyFont="1" applyFill="1" applyBorder="1"/>
    <xf numFmtId="166" fontId="49" fillId="2" borderId="50" xfId="328" applyNumberFormat="1" applyFont="1" applyFill="1" applyBorder="1"/>
    <xf numFmtId="166" fontId="49" fillId="2" borderId="50" xfId="328" applyNumberFormat="1" applyFont="1" applyFill="1" applyBorder="1" applyAlignment="1">
      <alignment vertical="center"/>
    </xf>
    <xf numFmtId="166" fontId="49" fillId="0" borderId="51" xfId="328" applyNumberFormat="1" applyFont="1" applyBorder="1"/>
    <xf numFmtId="179" fontId="49" fillId="2" borderId="0" xfId="347" applyFont="1" applyFill="1" applyBorder="1" applyAlignment="1" applyProtection="1"/>
    <xf numFmtId="0" fontId="49" fillId="2" borderId="0" xfId="347" applyNumberFormat="1" applyFont="1" applyFill="1" applyBorder="1" applyAlignment="1" applyProtection="1"/>
    <xf numFmtId="185" fontId="49" fillId="2" borderId="0" xfId="347" applyNumberFormat="1" applyFont="1" applyFill="1" applyBorder="1" applyAlignment="1" applyProtection="1"/>
    <xf numFmtId="185" fontId="49" fillId="0" borderId="0" xfId="347" applyNumberFormat="1" applyFont="1" applyBorder="1" applyAlignment="1" applyProtection="1"/>
    <xf numFmtId="166" fontId="145" fillId="2" borderId="0" xfId="328" applyNumberFormat="1" applyFont="1" applyFill="1" applyBorder="1"/>
    <xf numFmtId="166" fontId="145" fillId="2" borderId="50" xfId="328" applyNumberFormat="1" applyFont="1" applyFill="1" applyBorder="1"/>
    <xf numFmtId="0" fontId="86" fillId="0" borderId="0" xfId="326" applyFont="1" applyAlignment="1">
      <alignment vertical="top"/>
    </xf>
    <xf numFmtId="0" fontId="87" fillId="2" borderId="0" xfId="326" applyFont="1" applyFill="1" applyAlignment="1">
      <alignment horizontal="left" indent="4"/>
    </xf>
    <xf numFmtId="0" fontId="87" fillId="0" borderId="0" xfId="0" applyFont="1" applyBorder="1" applyAlignment="1">
      <alignment horizontal="right"/>
    </xf>
    <xf numFmtId="0" fontId="49" fillId="0" borderId="0" xfId="0" applyFont="1" applyBorder="1"/>
    <xf numFmtId="0" fontId="87" fillId="0" borderId="0" xfId="0" applyFont="1" applyBorder="1"/>
    <xf numFmtId="0" fontId="87" fillId="2" borderId="0" xfId="0" applyFont="1" applyFill="1"/>
    <xf numFmtId="0" fontId="49" fillId="2" borderId="0" xfId="0" applyFont="1" applyFill="1" applyBorder="1"/>
    <xf numFmtId="0" fontId="87" fillId="2" borderId="0" xfId="0" applyFont="1" applyFill="1" applyBorder="1" applyAlignment="1">
      <alignment horizontal="right"/>
    </xf>
    <xf numFmtId="0" fontId="28" fillId="0" borderId="0" xfId="326" applyFont="1"/>
    <xf numFmtId="0" fontId="49" fillId="0" borderId="0" xfId="326" applyFont="1"/>
    <xf numFmtId="0" fontId="83" fillId="0" borderId="41" xfId="326" applyFont="1" applyBorder="1"/>
    <xf numFmtId="1" fontId="83" fillId="0" borderId="41" xfId="331" applyNumberFormat="1" applyFont="1" applyBorder="1" applyAlignment="1">
      <alignment horizontal="right"/>
    </xf>
    <xf numFmtId="1" fontId="83" fillId="0" borderId="42" xfId="331" applyNumberFormat="1" applyFont="1" applyBorder="1" applyAlignment="1">
      <alignment horizontal="right"/>
    </xf>
    <xf numFmtId="1" fontId="83" fillId="0" borderId="31" xfId="331" applyNumberFormat="1" applyFont="1" applyBorder="1" applyAlignment="1">
      <alignment horizontal="right"/>
    </xf>
    <xf numFmtId="187" fontId="83" fillId="0" borderId="40" xfId="326" applyNumberFormat="1" applyFont="1" applyBorder="1"/>
    <xf numFmtId="187" fontId="83" fillId="0" borderId="44" xfId="326" applyNumberFormat="1" applyFont="1" applyBorder="1"/>
    <xf numFmtId="187" fontId="83" fillId="0" borderId="45" xfId="326" applyNumberFormat="1" applyFont="1" applyBorder="1"/>
    <xf numFmtId="0" fontId="49" fillId="2" borderId="0" xfId="326" applyFont="1" applyFill="1"/>
    <xf numFmtId="0" fontId="49" fillId="0" borderId="0" xfId="0" applyFont="1"/>
    <xf numFmtId="0" fontId="83" fillId="0" borderId="0" xfId="326" applyFont="1"/>
    <xf numFmtId="187" fontId="49" fillId="0" borderId="0" xfId="326" applyNumberFormat="1" applyFont="1"/>
    <xf numFmtId="0" fontId="90" fillId="0" borderId="0" xfId="326" applyFont="1"/>
    <xf numFmtId="187" fontId="83" fillId="0" borderId="0" xfId="326" applyNumberFormat="1" applyFont="1"/>
    <xf numFmtId="0" fontId="87" fillId="2" borderId="0" xfId="0" applyFont="1" applyFill="1" applyAlignment="1">
      <alignment horizontal="right"/>
    </xf>
    <xf numFmtId="1" fontId="83" fillId="2" borderId="31" xfId="0" applyNumberFormat="1" applyFont="1" applyFill="1" applyBorder="1" applyAlignment="1">
      <alignment horizontal="right" vertical="center"/>
    </xf>
    <xf numFmtId="1" fontId="83" fillId="2" borderId="41" xfId="0" applyNumberFormat="1" applyFont="1" applyFill="1" applyBorder="1" applyAlignment="1">
      <alignment horizontal="right" vertical="center"/>
    </xf>
    <xf numFmtId="0" fontId="49" fillId="2" borderId="40" xfId="0" applyFont="1" applyFill="1" applyBorder="1"/>
    <xf numFmtId="0" fontId="87" fillId="0" borderId="0" xfId="326" applyFont="1" applyAlignment="1">
      <alignment horizontal="right"/>
    </xf>
    <xf numFmtId="0" fontId="28" fillId="0" borderId="0" xfId="0" applyFont="1"/>
    <xf numFmtId="0" fontId="87" fillId="0" borderId="0" xfId="0" applyFont="1"/>
    <xf numFmtId="0" fontId="73" fillId="0" borderId="0" xfId="0" applyFont="1"/>
    <xf numFmtId="0" fontId="0" fillId="2" borderId="0" xfId="0" applyFill="1"/>
    <xf numFmtId="1" fontId="83" fillId="2" borderId="41" xfId="331" applyNumberFormat="1" applyFont="1" applyFill="1" applyBorder="1" applyAlignment="1">
      <alignment horizontal="right"/>
    </xf>
    <xf numFmtId="1" fontId="83" fillId="2" borderId="42" xfId="331" applyNumberFormat="1" applyFont="1" applyFill="1" applyBorder="1" applyAlignment="1">
      <alignment horizontal="right"/>
    </xf>
    <xf numFmtId="1" fontId="83" fillId="2" borderId="31" xfId="331" applyNumberFormat="1" applyFont="1" applyFill="1" applyBorder="1" applyAlignment="1">
      <alignment horizontal="right"/>
    </xf>
    <xf numFmtId="0" fontId="49" fillId="2" borderId="45" xfId="0" applyFont="1" applyFill="1" applyBorder="1" applyAlignment="1">
      <alignment wrapText="1"/>
    </xf>
    <xf numFmtId="0" fontId="91" fillId="0" borderId="0" xfId="0" applyFont="1"/>
    <xf numFmtId="0" fontId="49" fillId="2" borderId="40" xfId="0" applyFont="1" applyFill="1" applyBorder="1" applyAlignment="1">
      <alignment horizontal="center"/>
    </xf>
    <xf numFmtId="0" fontId="83" fillId="0" borderId="43" xfId="326" applyFont="1" applyBorder="1"/>
    <xf numFmtId="0" fontId="87" fillId="0" borderId="0" xfId="273" applyFont="1" applyFill="1" applyAlignment="1">
      <alignment horizontal="right"/>
    </xf>
    <xf numFmtId="0" fontId="49" fillId="0" borderId="43" xfId="273" applyFill="1" applyBorder="1" applyAlignment="1"/>
    <xf numFmtId="187" fontId="89" fillId="0" borderId="44" xfId="273" applyNumberFormat="1" applyFont="1" applyFill="1" applyBorder="1" applyAlignment="1">
      <alignment vertical="center"/>
    </xf>
    <xf numFmtId="187" fontId="89" fillId="0" borderId="45" xfId="273" applyNumberFormat="1" applyFont="1" applyFill="1" applyBorder="1" applyAlignment="1">
      <alignment vertical="center"/>
    </xf>
    <xf numFmtId="0" fontId="91" fillId="0" borderId="0" xfId="273" applyFont="1" applyFill="1" applyAlignment="1"/>
    <xf numFmtId="0" fontId="145" fillId="0" borderId="0" xfId="221" applyFont="1" applyFill="1" applyBorder="1" applyAlignment="1">
      <alignment horizontal="left" vertical="center"/>
    </xf>
    <xf numFmtId="0" fontId="0" fillId="0" borderId="0" xfId="0"/>
    <xf numFmtId="0" fontId="87" fillId="0" borderId="0" xfId="326" applyFont="1"/>
    <xf numFmtId="0" fontId="28" fillId="0" borderId="0" xfId="219" applyFont="1"/>
    <xf numFmtId="0" fontId="83" fillId="0" borderId="0" xfId="340" applyFont="1"/>
    <xf numFmtId="49" fontId="49" fillId="0" borderId="0" xfId="158" applyFont="1" applyAlignment="1">
      <alignment vertical="top"/>
    </xf>
    <xf numFmtId="49" fontId="49" fillId="0" borderId="43" xfId="147" applyFont="1" applyFill="1" applyBorder="1" applyAlignment="1">
      <alignment vertical="center" wrapText="1"/>
    </xf>
    <xf numFmtId="0" fontId="49" fillId="0" borderId="0" xfId="273" applyFill="1" applyAlignment="1">
      <alignment vertical="center"/>
    </xf>
    <xf numFmtId="0" fontId="49" fillId="0" borderId="43" xfId="178" applyFont="1" applyFill="1" applyBorder="1" applyAlignment="1">
      <alignment vertical="center" wrapText="1"/>
    </xf>
    <xf numFmtId="166" fontId="49" fillId="0" borderId="44" xfId="168" applyFont="1" applyBorder="1" applyAlignment="1">
      <alignment vertical="center"/>
    </xf>
    <xf numFmtId="166" fontId="49" fillId="0" borderId="45" xfId="168" applyFont="1" applyBorder="1" applyAlignment="1">
      <alignment horizontal="right" vertical="center"/>
    </xf>
    <xf numFmtId="166" fontId="49" fillId="0" borderId="0" xfId="168" applyFont="1" applyBorder="1" applyAlignment="1">
      <alignment vertical="center"/>
    </xf>
    <xf numFmtId="0" fontId="83" fillId="0" borderId="0" xfId="180" applyFont="1" applyFill="1" applyBorder="1">
      <alignment vertical="top" wrapText="1"/>
    </xf>
    <xf numFmtId="166" fontId="83" fillId="0" borderId="0" xfId="172" applyFont="1" applyBorder="1"/>
    <xf numFmtId="166" fontId="83" fillId="0" borderId="0" xfId="172" applyFont="1" applyBorder="1" applyAlignment="1">
      <alignment horizontal="right"/>
    </xf>
    <xf numFmtId="0" fontId="49" fillId="0" borderId="0" xfId="511" applyFont="1" applyAlignment="1"/>
    <xf numFmtId="0" fontId="86" fillId="0" borderId="0" xfId="357" applyFont="1" applyAlignment="1">
      <alignment vertical="top"/>
    </xf>
    <xf numFmtId="0" fontId="174" fillId="0" borderId="0" xfId="0" applyFont="1" applyFill="1" applyAlignment="1">
      <alignment vertical="center"/>
    </xf>
    <xf numFmtId="0" fontId="145" fillId="0" borderId="0" xfId="0" applyFont="1" applyFill="1"/>
    <xf numFmtId="187" fontId="145" fillId="0" borderId="0" xfId="0" applyNumberFormat="1" applyFont="1" applyFill="1" applyBorder="1"/>
    <xf numFmtId="3" fontId="96" fillId="0" borderId="0" xfId="290" applyNumberFormat="1" applyFont="1" applyAlignment="1">
      <alignment vertical="top"/>
    </xf>
    <xf numFmtId="3" fontId="102" fillId="0" borderId="0" xfId="290" applyNumberFormat="1" applyFont="1" applyAlignment="1">
      <alignment vertical="top"/>
    </xf>
    <xf numFmtId="3" fontId="96" fillId="0" borderId="155" xfId="163" applyFont="1" applyBorder="1" applyAlignment="1" applyProtection="1">
      <alignment horizontal="right" vertical="center"/>
    </xf>
    <xf numFmtId="3" fontId="96" fillId="0" borderId="0" xfId="290" applyNumberFormat="1" applyFont="1" applyAlignment="1">
      <alignment vertical="center"/>
    </xf>
    <xf numFmtId="3" fontId="112" fillId="0" borderId="0" xfId="290" applyNumberFormat="1" applyAlignment="1">
      <alignment vertical="top"/>
    </xf>
    <xf numFmtId="0" fontId="135" fillId="0" borderId="0" xfId="330" applyFont="1" applyFill="1" applyAlignment="1">
      <alignment horizontal="left"/>
    </xf>
    <xf numFmtId="0" fontId="174" fillId="0" borderId="0" xfId="330" applyFont="1" applyFill="1" applyAlignment="1">
      <alignment horizontal="center"/>
    </xf>
    <xf numFmtId="3" fontId="174" fillId="0" borderId="0" xfId="330" applyNumberFormat="1" applyFont="1" applyFill="1" applyBorder="1" applyAlignment="1">
      <alignment horizontal="center"/>
    </xf>
    <xf numFmtId="0" fontId="175" fillId="0" borderId="0" xfId="330" applyFont="1" applyFill="1" applyAlignment="1">
      <alignment horizontal="center"/>
    </xf>
    <xf numFmtId="0" fontId="175" fillId="0" borderId="0" xfId="330" applyFont="1" applyFill="1" applyAlignment="1">
      <alignment horizontal="right"/>
    </xf>
    <xf numFmtId="0" fontId="174" fillId="0" borderId="0" xfId="0" applyFont="1" applyFill="1" applyBorder="1" applyAlignment="1">
      <alignment horizontal="right" vertical="center"/>
    </xf>
    <xf numFmtId="0" fontId="174" fillId="0" borderId="0" xfId="330" applyFont="1" applyFill="1" applyBorder="1" applyAlignment="1">
      <alignment horizontal="left"/>
    </xf>
    <xf numFmtId="3" fontId="174" fillId="0" borderId="0" xfId="330" applyNumberFormat="1" applyFont="1" applyFill="1" applyBorder="1" applyAlignment="1">
      <alignment horizontal="right"/>
    </xf>
    <xf numFmtId="3" fontId="174" fillId="0" borderId="0" xfId="766" applyNumberFormat="1" applyFont="1" applyFill="1" applyBorder="1" applyAlignment="1">
      <alignment horizontal="right"/>
    </xf>
    <xf numFmtId="3" fontId="83" fillId="0" borderId="0" xfId="766" applyNumberFormat="1" applyFont="1" applyFill="1" applyBorder="1" applyAlignment="1">
      <alignment horizontal="right"/>
    </xf>
    <xf numFmtId="3" fontId="191" fillId="0" borderId="0" xfId="766" applyNumberFormat="1" applyFont="1" applyFill="1" applyBorder="1" applyAlignment="1">
      <alignment horizontal="right"/>
    </xf>
    <xf numFmtId="0" fontId="175" fillId="0" borderId="0" xfId="330" applyFont="1" applyFill="1" applyBorder="1" applyAlignment="1">
      <alignment horizontal="left"/>
    </xf>
    <xf numFmtId="0" fontId="174" fillId="0" borderId="0" xfId="330" applyFont="1" applyFill="1" applyBorder="1" applyAlignment="1">
      <alignment horizontal="center"/>
    </xf>
    <xf numFmtId="166" fontId="145" fillId="0" borderId="0" xfId="0" applyNumberFormat="1" applyFont="1" applyFill="1" applyBorder="1"/>
    <xf numFmtId="0" fontId="175" fillId="0" borderId="0" xfId="330" applyFont="1" applyFill="1" applyAlignment="1">
      <alignment horizontal="left"/>
    </xf>
    <xf numFmtId="0" fontId="145" fillId="0" borderId="0" xfId="330" applyFont="1" applyFill="1" applyAlignment="1">
      <alignment horizontal="center"/>
    </xf>
    <xf numFmtId="3" fontId="186" fillId="0" borderId="155" xfId="766" applyNumberFormat="1" applyFont="1" applyFill="1" applyBorder="1" applyAlignment="1">
      <alignment horizontal="right"/>
    </xf>
    <xf numFmtId="0" fontId="28" fillId="0" borderId="0" xfId="1111" applyFont="1" applyFill="1" applyAlignment="1">
      <alignment vertical="center"/>
    </xf>
    <xf numFmtId="4" fontId="83" fillId="0" borderId="0" xfId="1078" applyFont="1" applyFill="1" applyBorder="1" applyAlignment="1">
      <alignment vertical="center"/>
    </xf>
    <xf numFmtId="49" fontId="175" fillId="0" borderId="0" xfId="159" applyFont="1" applyFill="1" applyAlignment="1">
      <alignment horizontal="right" vertical="center"/>
    </xf>
    <xf numFmtId="0" fontId="83" fillId="0" borderId="120" xfId="177" applyFont="1" applyFill="1" applyBorder="1" applyAlignment="1">
      <alignment horizontal="center" vertical="center" wrapText="1"/>
    </xf>
    <xf numFmtId="0" fontId="83" fillId="0" borderId="133" xfId="177" applyFont="1" applyFill="1" applyBorder="1" applyAlignment="1">
      <alignment horizontal="center" vertical="center" wrapText="1"/>
    </xf>
    <xf numFmtId="0" fontId="83" fillId="0" borderId="121" xfId="177" applyFont="1" applyFill="1" applyBorder="1" applyAlignment="1">
      <alignment horizontal="center" vertical="center" wrapText="1"/>
    </xf>
    <xf numFmtId="0" fontId="83" fillId="0" borderId="128" xfId="224" applyFont="1" applyFill="1" applyBorder="1" applyAlignment="1">
      <alignment vertical="center"/>
    </xf>
    <xf numFmtId="0" fontId="83" fillId="0" borderId="133" xfId="224" applyFont="1" applyFill="1" applyBorder="1" applyAlignment="1">
      <alignment vertical="center"/>
    </xf>
    <xf numFmtId="0" fontId="83" fillId="0" borderId="121" xfId="224" applyFont="1" applyFill="1" applyBorder="1" applyAlignment="1">
      <alignment vertical="center"/>
    </xf>
    <xf numFmtId="4" fontId="49" fillId="0" borderId="0" xfId="1068" applyFont="1" applyFill="1" applyBorder="1" applyAlignment="1">
      <alignment vertical="center"/>
    </xf>
    <xf numFmtId="4" fontId="49" fillId="0" borderId="155" xfId="1068" applyNumberFormat="1" applyFont="1" applyFill="1" applyBorder="1" applyAlignment="1">
      <alignment horizontal="right" vertical="center"/>
    </xf>
    <xf numFmtId="194" fontId="0" fillId="0" borderId="0" xfId="1" applyNumberFormat="1" applyFont="1" applyFill="1"/>
    <xf numFmtId="4" fontId="83" fillId="0" borderId="155" xfId="1078" applyNumberFormat="1" applyFont="1" applyFill="1" applyBorder="1" applyAlignment="1">
      <alignment horizontal="right" vertical="center"/>
    </xf>
    <xf numFmtId="0" fontId="87" fillId="0" borderId="125" xfId="1080" applyFont="1" applyFill="1" applyBorder="1" applyAlignment="1">
      <alignment horizontal="right" vertical="center" wrapText="1"/>
    </xf>
    <xf numFmtId="4" fontId="49" fillId="0" borderId="127" xfId="1068" applyFont="1" applyFill="1" applyBorder="1" applyAlignment="1">
      <alignment vertical="center"/>
    </xf>
    <xf numFmtId="176" fontId="0" fillId="0" borderId="0" xfId="1" applyFont="1" applyFill="1"/>
    <xf numFmtId="10" fontId="0" fillId="0" borderId="0" xfId="2" applyNumberFormat="1" applyFont="1" applyFill="1"/>
    <xf numFmtId="0" fontId="87" fillId="0" borderId="129" xfId="1080" applyFont="1" applyFill="1" applyBorder="1" applyAlignment="1">
      <alignment horizontal="right" vertical="center" wrapText="1"/>
    </xf>
    <xf numFmtId="185" fontId="0" fillId="0" borderId="0" xfId="2" applyNumberFormat="1" applyFont="1" applyFill="1"/>
    <xf numFmtId="4" fontId="83" fillId="0" borderId="127" xfId="1078" applyFont="1" applyFill="1" applyBorder="1" applyAlignment="1">
      <alignment vertical="center"/>
    </xf>
    <xf numFmtId="4" fontId="83" fillId="0" borderId="132" xfId="1078" applyNumberFormat="1" applyFont="1" applyFill="1" applyBorder="1" applyAlignment="1">
      <alignment horizontal="right" vertical="center"/>
    </xf>
    <xf numFmtId="196" fontId="0" fillId="0" borderId="0" xfId="0" applyNumberFormat="1" applyFill="1"/>
    <xf numFmtId="49" fontId="175" fillId="0" borderId="0" xfId="159" applyFont="1" applyFill="1" applyBorder="1" applyAlignment="1">
      <alignment horizontal="right" vertical="center"/>
    </xf>
    <xf numFmtId="0" fontId="83" fillId="0" borderId="121" xfId="177" applyNumberFormat="1" applyFont="1" applyFill="1" applyBorder="1" applyAlignment="1">
      <alignment horizontal="center" vertical="center" wrapText="1"/>
    </xf>
    <xf numFmtId="4" fontId="83" fillId="0" borderId="0" xfId="1078" applyNumberFormat="1" applyFont="1" applyFill="1" applyBorder="1" applyAlignment="1">
      <alignment vertical="center"/>
    </xf>
    <xf numFmtId="4" fontId="0" fillId="0" borderId="0" xfId="0" applyNumberFormat="1" applyFill="1"/>
    <xf numFmtId="0" fontId="86" fillId="0" borderId="0" xfId="182" applyFont="1" applyFill="1" applyAlignment="1">
      <alignment vertical="center"/>
    </xf>
    <xf numFmtId="179" fontId="0" fillId="0" borderId="0" xfId="2" applyFont="1" applyFill="1"/>
    <xf numFmtId="166" fontId="49" fillId="0" borderId="0" xfId="0" applyNumberFormat="1" applyFont="1" applyFill="1" applyAlignment="1">
      <alignment vertical="top"/>
    </xf>
    <xf numFmtId="3" fontId="49" fillId="0" borderId="0" xfId="0" applyNumberFormat="1" applyFont="1" applyFill="1" applyAlignment="1">
      <alignment vertical="top"/>
    </xf>
    <xf numFmtId="0" fontId="40" fillId="0" borderId="0" xfId="3" applyBorder="1" applyProtection="1"/>
    <xf numFmtId="0" fontId="145" fillId="2" borderId="0" xfId="0" applyFont="1" applyFill="1" applyBorder="1"/>
    <xf numFmtId="0" fontId="83" fillId="2" borderId="146" xfId="329" applyFont="1" applyFill="1" applyBorder="1" applyAlignment="1">
      <alignment horizontal="right" vertical="center" wrapText="1"/>
    </xf>
    <xf numFmtId="0" fontId="83" fillId="2" borderId="131" xfId="329" applyFont="1" applyFill="1" applyBorder="1" applyAlignment="1">
      <alignment horizontal="right" vertical="center" wrapText="1"/>
    </xf>
    <xf numFmtId="0" fontId="83" fillId="2" borderId="121" xfId="329" applyFont="1" applyFill="1" applyBorder="1" applyAlignment="1">
      <alignment horizontal="right" vertical="center" wrapText="1"/>
    </xf>
    <xf numFmtId="0" fontId="83" fillId="2" borderId="0" xfId="329" applyFont="1" applyFill="1" applyBorder="1" applyAlignment="1">
      <alignment horizontal="right" vertical="center" wrapText="1"/>
    </xf>
    <xf numFmtId="187" fontId="44" fillId="2" borderId="128" xfId="328" applyNumberFormat="1" applyFont="1" applyFill="1" applyBorder="1"/>
    <xf numFmtId="166" fontId="83" fillId="2" borderId="120" xfId="328" applyNumberFormat="1" applyFont="1" applyFill="1" applyBorder="1"/>
    <xf numFmtId="166" fontId="83" fillId="2" borderId="155" xfId="328" applyNumberFormat="1" applyFont="1" applyFill="1" applyBorder="1"/>
    <xf numFmtId="166" fontId="49" fillId="2" borderId="155" xfId="328" applyNumberFormat="1" applyFont="1" applyFill="1" applyBorder="1"/>
    <xf numFmtId="166" fontId="87" fillId="2" borderId="155" xfId="328" applyNumberFormat="1" applyFont="1" applyFill="1" applyBorder="1"/>
    <xf numFmtId="166" fontId="87" fillId="2" borderId="155" xfId="328" applyNumberFormat="1" applyFont="1" applyFill="1" applyBorder="1" applyAlignment="1">
      <alignment vertical="center"/>
    </xf>
    <xf numFmtId="166" fontId="83" fillId="2" borderId="155" xfId="328" applyNumberFormat="1" applyFont="1" applyFill="1" applyBorder="1" applyAlignment="1">
      <alignment vertical="center"/>
    </xf>
    <xf numFmtId="0" fontId="175" fillId="2" borderId="0" xfId="0" applyFont="1" applyFill="1" applyBorder="1" applyAlignment="1">
      <alignment vertical="center"/>
    </xf>
    <xf numFmtId="0" fontId="83" fillId="2" borderId="120" xfId="0" applyFont="1" applyFill="1" applyBorder="1" applyAlignment="1">
      <alignment horizontal="right"/>
    </xf>
    <xf numFmtId="0" fontId="83" fillId="0" borderId="121" xfId="329" applyFont="1" applyBorder="1" applyAlignment="1">
      <alignment horizontal="right" vertical="center" wrapText="1"/>
    </xf>
    <xf numFmtId="187" fontId="83" fillId="2" borderId="128" xfId="328" applyNumberFormat="1" applyFont="1" applyFill="1" applyBorder="1"/>
    <xf numFmtId="166" fontId="83" fillId="0" borderId="121" xfId="328" applyNumberFormat="1" applyFont="1" applyBorder="1"/>
    <xf numFmtId="166" fontId="49" fillId="0" borderId="155" xfId="328" applyNumberFormat="1" applyFont="1" applyBorder="1"/>
    <xf numFmtId="166" fontId="83" fillId="0" borderId="155" xfId="328" applyNumberFormat="1" applyFont="1" applyBorder="1"/>
    <xf numFmtId="166" fontId="49" fillId="0" borderId="155" xfId="328" applyNumberFormat="1" applyFont="1" applyBorder="1" applyAlignment="1">
      <alignment vertical="center"/>
    </xf>
    <xf numFmtId="166" fontId="49" fillId="2" borderId="155" xfId="0" applyNumberFormat="1" applyFont="1" applyFill="1" applyBorder="1"/>
    <xf numFmtId="0" fontId="83" fillId="0" borderId="146" xfId="0" applyFont="1" applyBorder="1"/>
    <xf numFmtId="0" fontId="83" fillId="0" borderId="132" xfId="0" applyFont="1" applyBorder="1"/>
    <xf numFmtId="0" fontId="83" fillId="0" borderId="131" xfId="0" applyFont="1" applyBorder="1"/>
    <xf numFmtId="0" fontId="49" fillId="0" borderId="120" xfId="271" applyFont="1" applyBorder="1" applyAlignment="1">
      <alignment horizontal="left" vertical="center"/>
    </xf>
    <xf numFmtId="0" fontId="49" fillId="0" borderId="121" xfId="271" applyFont="1" applyBorder="1" applyAlignment="1">
      <alignment horizontal="left" vertical="center"/>
    </xf>
    <xf numFmtId="166" fontId="49" fillId="0" borderId="155" xfId="271" applyNumberFormat="1" applyFont="1" applyBorder="1" applyAlignment="1">
      <alignment horizontal="right" vertical="center" shrinkToFit="1"/>
    </xf>
    <xf numFmtId="0" fontId="49" fillId="0" borderId="155" xfId="0" applyFont="1" applyBorder="1" applyAlignment="1">
      <alignment horizontal="left"/>
    </xf>
    <xf numFmtId="0" fontId="49" fillId="0" borderId="155" xfId="271" applyFont="1" applyBorder="1" applyAlignment="1">
      <alignment horizontal="left" vertical="center"/>
    </xf>
    <xf numFmtId="0" fontId="83" fillId="0" borderId="155" xfId="271" applyFont="1" applyBorder="1" applyAlignment="1">
      <alignment horizontal="left" vertical="center"/>
    </xf>
    <xf numFmtId="187" fontId="89" fillId="0" borderId="155" xfId="0" applyNumberFormat="1" applyFont="1" applyBorder="1"/>
    <xf numFmtId="166" fontId="49" fillId="0" borderId="155" xfId="0" applyNumberFormat="1" applyFont="1" applyBorder="1" applyAlignment="1">
      <alignment horizontal="right"/>
    </xf>
    <xf numFmtId="187" fontId="94" fillId="0" borderId="155" xfId="0" applyNumberFormat="1" applyFont="1" applyBorder="1"/>
    <xf numFmtId="187" fontId="89" fillId="0" borderId="155" xfId="0" applyNumberFormat="1" applyFont="1" applyBorder="1" applyAlignment="1">
      <alignment horizontal="right"/>
    </xf>
    <xf numFmtId="0" fontId="83" fillId="0" borderId="155" xfId="0" applyFont="1" applyBorder="1" applyAlignment="1">
      <alignment horizontal="left"/>
    </xf>
    <xf numFmtId="166" fontId="83" fillId="0" borderId="155" xfId="271" applyNumberFormat="1" applyFont="1" applyBorder="1" applyAlignment="1">
      <alignment horizontal="right" vertical="center" shrinkToFit="1"/>
    </xf>
    <xf numFmtId="0" fontId="145" fillId="0" borderId="46" xfId="271" applyFont="1" applyBorder="1" applyAlignment="1">
      <alignment horizontal="left" vertical="center"/>
    </xf>
    <xf numFmtId="0" fontId="145" fillId="0" borderId="155" xfId="271" applyFont="1" applyBorder="1" applyAlignment="1">
      <alignment horizontal="left" vertical="center"/>
    </xf>
    <xf numFmtId="187" fontId="145" fillId="2" borderId="0" xfId="0" applyNumberFormat="1" applyFont="1" applyFill="1" applyBorder="1"/>
    <xf numFmtId="187" fontId="192" fillId="0" borderId="155" xfId="0" applyNumberFormat="1" applyFont="1" applyBorder="1"/>
    <xf numFmtId="0" fontId="113" fillId="0" borderId="0" xfId="0" applyFont="1"/>
    <xf numFmtId="0" fontId="145" fillId="0" borderId="0" xfId="1125" applyFont="1" applyFill="1" applyAlignment="1">
      <alignment horizontal="right"/>
    </xf>
    <xf numFmtId="3" fontId="174" fillId="0" borderId="101" xfId="1122" applyNumberFormat="1" applyFont="1" applyFill="1" applyBorder="1"/>
    <xf numFmtId="3" fontId="145" fillId="0" borderId="124" xfId="1122" applyNumberFormat="1" applyFont="1" applyFill="1" applyBorder="1"/>
    <xf numFmtId="3" fontId="145" fillId="0" borderId="103" xfId="1122" applyNumberFormat="1" applyFont="1" applyFill="1" applyBorder="1"/>
    <xf numFmtId="0" fontId="174" fillId="0" borderId="122" xfId="1122" applyFont="1" applyFill="1" applyBorder="1" applyAlignment="1">
      <alignment horizontal="right"/>
    </xf>
    <xf numFmtId="0" fontId="175" fillId="0" borderId="0" xfId="1119" applyFont="1" applyFill="1" applyAlignment="1">
      <alignment horizontal="right"/>
    </xf>
    <xf numFmtId="3" fontId="174" fillId="0" borderId="92" xfId="1122" applyNumberFormat="1" applyFont="1" applyFill="1" applyBorder="1"/>
    <xf numFmtId="3" fontId="83" fillId="0" borderId="92" xfId="1119" applyNumberFormat="1" applyFont="1" applyFill="1" applyBorder="1"/>
    <xf numFmtId="3" fontId="174" fillId="0" borderId="92" xfId="1119" applyNumberFormat="1" applyFont="1" applyFill="1" applyBorder="1"/>
    <xf numFmtId="3" fontId="174" fillId="0" borderId="91" xfId="1119" applyNumberFormat="1" applyFont="1" applyFill="1" applyBorder="1"/>
    <xf numFmtId="0" fontId="174" fillId="0" borderId="90" xfId="1119" applyFont="1" applyFill="1" applyBorder="1"/>
    <xf numFmtId="3" fontId="145" fillId="0" borderId="0" xfId="1119" applyNumberFormat="1" applyFont="1" applyFill="1" applyBorder="1" applyAlignment="1">
      <alignment horizontal="right"/>
    </xf>
    <xf numFmtId="3" fontId="145" fillId="0" borderId="89" xfId="1119" applyNumberFormat="1" applyFont="1" applyFill="1" applyBorder="1" applyAlignment="1">
      <alignment horizontal="right"/>
    </xf>
    <xf numFmtId="3" fontId="145" fillId="0" borderId="0" xfId="1122" applyNumberFormat="1" applyFont="1" applyFill="1" applyBorder="1"/>
    <xf numFmtId="3" fontId="49" fillId="0" borderId="0" xfId="1119" applyNumberFormat="1" applyFont="1" applyFill="1" applyBorder="1"/>
    <xf numFmtId="3" fontId="145" fillId="0" borderId="0" xfId="1119" applyNumberFormat="1" applyFont="1" applyFill="1" applyBorder="1"/>
    <xf numFmtId="3" fontId="145" fillId="0" borderId="89" xfId="1119" applyNumberFormat="1" applyFont="1" applyFill="1" applyBorder="1"/>
    <xf numFmtId="0" fontId="145" fillId="0" borderId="85" xfId="1119" applyFont="1" applyFill="1" applyBorder="1" applyAlignment="1"/>
    <xf numFmtId="3" fontId="145" fillId="0" borderId="102" xfId="1122" applyNumberFormat="1" applyFont="1" applyFill="1" applyBorder="1"/>
    <xf numFmtId="3" fontId="49" fillId="0" borderId="102" xfId="1119" applyNumberFormat="1" applyFont="1" applyFill="1" applyBorder="1"/>
    <xf numFmtId="3" fontId="145" fillId="0" borderId="102" xfId="1119" applyNumberFormat="1" applyFont="1" applyFill="1" applyBorder="1"/>
    <xf numFmtId="3" fontId="145" fillId="0" borderId="93" xfId="1119" applyNumberFormat="1" applyFont="1" applyFill="1" applyBorder="1"/>
    <xf numFmtId="0" fontId="145" fillId="0" borderId="126" xfId="1119" applyFont="1" applyFill="1" applyBorder="1" applyAlignment="1"/>
    <xf numFmtId="0" fontId="174" fillId="0" borderId="118" xfId="1122" applyFont="1" applyFill="1" applyBorder="1" applyAlignment="1">
      <alignment horizontal="right"/>
    </xf>
    <xf numFmtId="0" fontId="83" fillId="0" borderId="118" xfId="1119" applyFont="1" applyFill="1" applyBorder="1" applyAlignment="1">
      <alignment horizontal="right"/>
    </xf>
    <xf numFmtId="0" fontId="174" fillId="0" borderId="118" xfId="1119" applyFont="1" applyFill="1" applyBorder="1" applyAlignment="1">
      <alignment horizontal="right"/>
    </xf>
    <xf numFmtId="0" fontId="174" fillId="0" borderId="116" xfId="1119" applyFont="1" applyFill="1" applyBorder="1" applyAlignment="1">
      <alignment horizontal="right"/>
    </xf>
    <xf numFmtId="0" fontId="175" fillId="0" borderId="116" xfId="1119" applyFont="1" applyFill="1" applyBorder="1" applyAlignment="1">
      <alignment horizontal="right"/>
    </xf>
    <xf numFmtId="0" fontId="175" fillId="0" borderId="0" xfId="1119" applyFont="1" applyFill="1" applyBorder="1" applyAlignment="1">
      <alignment horizontal="right"/>
    </xf>
    <xf numFmtId="0" fontId="162" fillId="0" borderId="0" xfId="1119" applyFont="1" applyFill="1"/>
    <xf numFmtId="0" fontId="113" fillId="0" borderId="0" xfId="1119" applyFill="1"/>
    <xf numFmtId="0" fontId="135" fillId="0" borderId="0" xfId="1119" applyFont="1" applyFill="1" applyBorder="1"/>
    <xf numFmtId="0" fontId="145" fillId="0" borderId="0" xfId="1119" applyFont="1" applyFill="1" applyBorder="1"/>
    <xf numFmtId="0" fontId="175" fillId="0" borderId="0" xfId="1119" applyFont="1" applyFill="1" applyBorder="1"/>
    <xf numFmtId="187" fontId="174" fillId="0" borderId="101" xfId="1124" applyNumberFormat="1" applyFont="1" applyFill="1" applyBorder="1"/>
    <xf numFmtId="187" fontId="145" fillId="0" borderId="124" xfId="1124" applyNumberFormat="1" applyFont="1" applyFill="1" applyBorder="1"/>
    <xf numFmtId="187" fontId="145" fillId="0" borderId="103" xfId="1124" applyNumberFormat="1" applyFont="1" applyFill="1" applyBorder="1"/>
    <xf numFmtId="0" fontId="175" fillId="0" borderId="0" xfId="1124" applyFont="1" applyFill="1" applyBorder="1" applyAlignment="1">
      <alignment vertical="center"/>
    </xf>
    <xf numFmtId="187" fontId="113" fillId="0" borderId="0" xfId="1124" applyNumberFormat="1" applyFill="1" applyBorder="1" applyAlignment="1">
      <alignment vertical="center" wrapText="1"/>
    </xf>
    <xf numFmtId="187" fontId="174" fillId="0" borderId="0" xfId="1124" applyNumberFormat="1" applyFont="1" applyFill="1" applyBorder="1"/>
    <xf numFmtId="187" fontId="83" fillId="0" borderId="0" xfId="1124" applyNumberFormat="1" applyFont="1" applyFill="1" applyBorder="1"/>
    <xf numFmtId="0" fontId="145" fillId="0" borderId="0" xfId="1124" applyFont="1" applyFill="1" applyBorder="1" applyAlignment="1">
      <alignment vertical="center" wrapText="1"/>
    </xf>
    <xf numFmtId="187" fontId="174" fillId="0" borderId="92" xfId="1124" applyNumberFormat="1" applyFont="1" applyFill="1" applyBorder="1"/>
    <xf numFmtId="187" fontId="83" fillId="0" borderId="92" xfId="1124" applyNumberFormat="1" applyFont="1" applyFill="1" applyBorder="1"/>
    <xf numFmtId="0" fontId="174" fillId="0" borderId="100" xfId="1124" applyFont="1" applyFill="1" applyBorder="1" applyAlignment="1">
      <alignment vertical="center" wrapText="1"/>
    </xf>
    <xf numFmtId="0" fontId="145" fillId="0" borderId="99" xfId="1124" applyFont="1" applyFill="1" applyBorder="1"/>
    <xf numFmtId="187" fontId="49" fillId="0" borderId="0" xfId="1124" applyNumberFormat="1" applyFont="1" applyFill="1" applyBorder="1" applyAlignment="1">
      <alignment horizontal="right"/>
    </xf>
    <xf numFmtId="187" fontId="145" fillId="0" borderId="0" xfId="1124" applyNumberFormat="1" applyFont="1" applyFill="1" applyBorder="1"/>
    <xf numFmtId="187" fontId="49" fillId="0" borderId="0" xfId="1124" applyNumberFormat="1" applyFont="1" applyFill="1" applyBorder="1"/>
    <xf numFmtId="0" fontId="145" fillId="0" borderId="124" xfId="1124" applyFont="1" applyFill="1" applyBorder="1" applyAlignment="1">
      <alignment vertical="top" wrapText="1"/>
    </xf>
    <xf numFmtId="0" fontId="145" fillId="0" borderId="98" xfId="1124" applyFont="1" applyFill="1" applyBorder="1"/>
    <xf numFmtId="187" fontId="145" fillId="0" borderId="102" xfId="1124" applyNumberFormat="1" applyFont="1" applyFill="1" applyBorder="1"/>
    <xf numFmtId="187" fontId="49" fillId="0" borderId="102" xfId="1124" applyNumberFormat="1" applyFont="1" applyFill="1" applyBorder="1"/>
    <xf numFmtId="0" fontId="145" fillId="0" borderId="121" xfId="1124" applyFont="1" applyFill="1" applyBorder="1" applyAlignment="1">
      <alignment vertical="top" wrapText="1"/>
    </xf>
    <xf numFmtId="0" fontId="145" fillId="0" borderId="120" xfId="1124" quotePrefix="1" applyFont="1" applyFill="1" applyBorder="1"/>
    <xf numFmtId="1" fontId="83" fillId="0" borderId="102" xfId="1124" applyNumberFormat="1" applyFont="1" applyFill="1" applyBorder="1" applyAlignment="1">
      <alignment horizontal="right" vertical="center"/>
    </xf>
    <xf numFmtId="1" fontId="83" fillId="0" borderId="130" xfId="1124" applyNumberFormat="1" applyFont="1" applyFill="1" applyBorder="1" applyAlignment="1">
      <alignment horizontal="right" vertical="center"/>
    </xf>
    <xf numFmtId="0" fontId="175" fillId="0" borderId="132" xfId="1124" applyFont="1" applyFill="1" applyBorder="1" applyAlignment="1">
      <alignment horizontal="right" vertical="center"/>
    </xf>
    <xf numFmtId="0" fontId="145" fillId="0" borderId="131" xfId="1124" applyFont="1" applyFill="1" applyBorder="1"/>
    <xf numFmtId="0" fontId="87" fillId="0" borderId="0" xfId="1124" applyFont="1" applyFill="1" applyAlignment="1">
      <alignment horizontal="right"/>
    </xf>
    <xf numFmtId="0" fontId="113" fillId="0" borderId="0" xfId="1124" applyFill="1"/>
    <xf numFmtId="0" fontId="113" fillId="0" borderId="0" xfId="1124" applyFill="1" applyAlignment="1">
      <alignment vertical="center" wrapText="1"/>
    </xf>
    <xf numFmtId="0" fontId="113" fillId="0" borderId="0" xfId="1124" applyFill="1" applyBorder="1" applyAlignment="1">
      <alignment vertical="center" wrapText="1"/>
    </xf>
    <xf numFmtId="0" fontId="174" fillId="0" borderId="0" xfId="1124" applyFont="1" applyFill="1" applyAlignment="1">
      <alignment vertical="center"/>
    </xf>
    <xf numFmtId="0" fontId="135" fillId="0" borderId="0" xfId="1124" applyFont="1" applyFill="1"/>
    <xf numFmtId="0" fontId="145" fillId="0" borderId="0" xfId="1124" applyFont="1" applyFill="1" applyBorder="1"/>
    <xf numFmtId="0" fontId="175" fillId="0" borderId="0" xfId="1124" applyFont="1" applyFill="1" applyBorder="1"/>
    <xf numFmtId="1" fontId="83" fillId="0" borderId="102" xfId="766" applyNumberFormat="1" applyFont="1" applyFill="1" applyBorder="1" applyAlignment="1">
      <alignment horizontal="right"/>
    </xf>
    <xf numFmtId="187" fontId="174" fillId="0" borderId="101" xfId="1125" applyNumberFormat="1" applyFont="1" applyFill="1" applyBorder="1"/>
    <xf numFmtId="187" fontId="145" fillId="0" borderId="124" xfId="1125" applyNumberFormat="1" applyFont="1" applyFill="1" applyBorder="1"/>
    <xf numFmtId="187" fontId="145" fillId="0" borderId="103" xfId="1125" applyNumberFormat="1" applyFont="1" applyFill="1" applyBorder="1"/>
    <xf numFmtId="0" fontId="49" fillId="0" borderId="0" xfId="1108" applyFont="1" applyFill="1" applyBorder="1" applyAlignment="1">
      <alignment horizontal="left" vertical="center"/>
    </xf>
    <xf numFmtId="0" fontId="49" fillId="0" borderId="98" xfId="1108" applyFont="1" applyFill="1" applyBorder="1" applyAlignment="1">
      <alignment vertical="center"/>
    </xf>
    <xf numFmtId="0" fontId="175" fillId="0" borderId="0" xfId="1125" applyFont="1" applyFill="1" applyBorder="1" applyAlignment="1">
      <alignment vertical="center"/>
    </xf>
    <xf numFmtId="187" fontId="113" fillId="0" borderId="0" xfId="1125" applyNumberFormat="1" applyFill="1" applyBorder="1" applyAlignment="1">
      <alignment vertical="center" wrapText="1"/>
    </xf>
    <xf numFmtId="187" fontId="174" fillId="0" borderId="0" xfId="1125" applyNumberFormat="1" applyFont="1" applyFill="1" applyBorder="1"/>
    <xf numFmtId="187" fontId="83" fillId="0" borderId="0" xfId="1125" applyNumberFormat="1" applyFont="1" applyFill="1" applyBorder="1"/>
    <xf numFmtId="0" fontId="145" fillId="0" borderId="0" xfId="1125" applyFont="1" applyFill="1" applyBorder="1" applyAlignment="1">
      <alignment vertical="center" wrapText="1"/>
    </xf>
    <xf numFmtId="187" fontId="174" fillId="0" borderId="92" xfId="1125" applyNumberFormat="1" applyFont="1" applyFill="1" applyBorder="1"/>
    <xf numFmtId="187" fontId="83" fillId="0" borderId="92" xfId="1125" applyNumberFormat="1" applyFont="1" applyFill="1" applyBorder="1"/>
    <xf numFmtId="0" fontId="174" fillId="0" borderId="100" xfId="1125" applyFont="1" applyFill="1" applyBorder="1" applyAlignment="1">
      <alignment vertical="center" wrapText="1"/>
    </xf>
    <xf numFmtId="0" fontId="145" fillId="0" borderId="99" xfId="1125" applyFont="1" applyFill="1" applyBorder="1"/>
    <xf numFmtId="187" fontId="145" fillId="0" borderId="0" xfId="1125" applyNumberFormat="1" applyFont="1" applyFill="1" applyBorder="1"/>
    <xf numFmtId="187" fontId="49" fillId="0" borderId="0" xfId="1125" applyNumberFormat="1" applyFont="1" applyFill="1" applyBorder="1"/>
    <xf numFmtId="0" fontId="145" fillId="0" borderId="124" xfId="1125" applyFont="1" applyFill="1" applyBorder="1" applyAlignment="1">
      <alignment vertical="top" wrapText="1"/>
    </xf>
    <xf numFmtId="0" fontId="145" fillId="0" borderId="98" xfId="1125" applyFont="1" applyFill="1" applyBorder="1" applyAlignment="1">
      <alignment horizontal="center"/>
    </xf>
    <xf numFmtId="187" fontId="145" fillId="0" borderId="102" xfId="1125" applyNumberFormat="1" applyFont="1" applyFill="1" applyBorder="1"/>
    <xf numFmtId="187" fontId="49" fillId="0" borderId="102" xfId="1125" applyNumberFormat="1" applyFont="1" applyFill="1" applyBorder="1"/>
    <xf numFmtId="0" fontId="145" fillId="0" borderId="121" xfId="1125" applyFont="1" applyFill="1" applyBorder="1" applyAlignment="1">
      <alignment vertical="top" wrapText="1"/>
    </xf>
    <xf numFmtId="0" fontId="145" fillId="0" borderId="120" xfId="1125" applyFont="1" applyFill="1" applyBorder="1" applyAlignment="1">
      <alignment horizontal="center"/>
    </xf>
    <xf numFmtId="1" fontId="83" fillId="0" borderId="102" xfId="1125" applyNumberFormat="1" applyFont="1" applyFill="1" applyBorder="1" applyAlignment="1">
      <alignment horizontal="right" vertical="center"/>
    </xf>
    <xf numFmtId="1" fontId="83" fillId="0" borderId="116" xfId="1125" applyNumberFormat="1" applyFont="1" applyFill="1" applyBorder="1" applyAlignment="1">
      <alignment horizontal="right" vertical="center"/>
    </xf>
    <xf numFmtId="0" fontId="87" fillId="0" borderId="0" xfId="1125" applyFont="1" applyFill="1" applyAlignment="1">
      <alignment horizontal="right"/>
    </xf>
    <xf numFmtId="0" fontId="113" fillId="0" borderId="0" xfId="1125" applyFill="1"/>
    <xf numFmtId="0" fontId="175" fillId="0" borderId="0" xfId="1125" applyFont="1" applyFill="1"/>
    <xf numFmtId="0" fontId="113" fillId="0" borderId="0" xfId="1125" applyFill="1" applyAlignment="1">
      <alignment vertical="center" wrapText="1"/>
    </xf>
    <xf numFmtId="0" fontId="174" fillId="0" borderId="0" xfId="1125" applyFont="1" applyFill="1" applyAlignment="1">
      <alignment vertical="center"/>
    </xf>
    <xf numFmtId="0" fontId="135" fillId="0" borderId="0" xfId="1125" applyFont="1" applyFill="1"/>
    <xf numFmtId="0" fontId="145" fillId="0" borderId="0" xfId="1125" applyFont="1" applyFill="1" applyBorder="1"/>
    <xf numFmtId="0" fontId="175" fillId="0" borderId="0" xfId="1125" applyFont="1" applyFill="1" applyBorder="1"/>
    <xf numFmtId="1" fontId="83" fillId="0" borderId="102" xfId="766" applyNumberFormat="1" applyFont="1" applyFill="1" applyBorder="1" applyAlignment="1">
      <alignment horizontal="right"/>
    </xf>
    <xf numFmtId="0" fontId="174" fillId="0" borderId="0" xfId="1125" applyFont="1" applyFill="1" applyBorder="1" applyAlignment="1">
      <alignment horizontal="right" vertical="center"/>
    </xf>
    <xf numFmtId="3" fontId="83" fillId="0" borderId="124" xfId="1075" applyFont="1" applyFill="1" applyBorder="1" applyAlignment="1">
      <alignment horizontal="right" vertical="center"/>
    </xf>
    <xf numFmtId="3" fontId="49" fillId="0" borderId="124" xfId="1073" applyFont="1" applyFill="1" applyBorder="1" applyAlignment="1">
      <alignment horizontal="right" vertical="center"/>
    </xf>
    <xf numFmtId="0" fontId="83" fillId="0" borderId="121" xfId="1079" applyFont="1" applyFill="1" applyBorder="1" applyAlignment="1">
      <alignment horizontal="center" vertical="center" wrapText="1"/>
    </xf>
    <xf numFmtId="0" fontId="113" fillId="0" borderId="0" xfId="1123" applyFill="1"/>
    <xf numFmtId="0" fontId="49" fillId="0" borderId="0" xfId="1123" applyFont="1" applyFill="1" applyAlignment="1">
      <alignment vertical="center"/>
    </xf>
    <xf numFmtId="0" fontId="83" fillId="0" borderId="133" xfId="1079" applyFont="1" applyFill="1" applyBorder="1" applyAlignment="1">
      <alignment horizontal="center" vertical="center" wrapText="1"/>
    </xf>
    <xf numFmtId="3" fontId="49" fillId="0" borderId="0" xfId="1073" applyFont="1" applyFill="1" applyBorder="1" applyAlignment="1">
      <alignment horizontal="right" vertical="center"/>
    </xf>
    <xf numFmtId="0" fontId="49" fillId="0" borderId="125" xfId="1080" applyFont="1" applyFill="1" applyBorder="1" applyAlignment="1">
      <alignment vertical="center" wrapText="1"/>
    </xf>
    <xf numFmtId="0" fontId="83" fillId="0" borderId="125" xfId="1081" applyFont="1" applyFill="1" applyBorder="1" applyAlignment="1">
      <alignment vertical="center" wrapText="1"/>
    </xf>
    <xf numFmtId="0" fontId="49" fillId="0" borderId="0" xfId="1123" quotePrefix="1" applyFont="1" applyFill="1" applyAlignment="1">
      <alignment vertical="center"/>
    </xf>
    <xf numFmtId="4" fontId="49" fillId="0" borderId="0" xfId="1123" applyNumberFormat="1" applyFont="1" applyFill="1" applyAlignment="1">
      <alignment vertical="top"/>
    </xf>
    <xf numFmtId="0" fontId="83" fillId="0" borderId="133" xfId="1083" applyFont="1" applyFill="1" applyBorder="1" applyAlignment="1">
      <alignment vertical="center"/>
    </xf>
    <xf numFmtId="3" fontId="49" fillId="0" borderId="127" xfId="1073" applyFont="1" applyFill="1" applyBorder="1" applyAlignment="1">
      <alignment horizontal="right" vertical="center"/>
    </xf>
    <xf numFmtId="3" fontId="83" fillId="0" borderId="0" xfId="1075" applyFont="1" applyFill="1" applyBorder="1" applyAlignment="1">
      <alignment horizontal="right" vertical="center"/>
    </xf>
    <xf numFmtId="3" fontId="83" fillId="0" borderId="131" xfId="1075" applyFont="1" applyFill="1" applyBorder="1" applyAlignment="1">
      <alignment horizontal="right" vertical="center"/>
    </xf>
    <xf numFmtId="0" fontId="83" fillId="0" borderId="128" xfId="1083" applyFont="1" applyFill="1" applyBorder="1" applyAlignment="1">
      <alignment vertical="center"/>
    </xf>
    <xf numFmtId="0" fontId="49" fillId="0" borderId="129" xfId="1080" applyFont="1" applyFill="1" applyBorder="1" applyAlignment="1">
      <alignment vertical="center" wrapText="1"/>
    </xf>
    <xf numFmtId="0" fontId="83" fillId="0" borderId="134" xfId="1081" applyFont="1" applyFill="1" applyBorder="1" applyAlignment="1">
      <alignment vertical="center" wrapText="1"/>
    </xf>
    <xf numFmtId="0" fontId="175" fillId="0" borderId="0" xfId="1123" applyFont="1" applyFill="1" applyBorder="1"/>
    <xf numFmtId="49" fontId="49" fillId="0" borderId="128" xfId="1116" applyFont="1" applyFill="1" applyBorder="1" applyAlignment="1">
      <alignment horizontal="right" vertical="center" wrapText="1"/>
    </xf>
    <xf numFmtId="0" fontId="83" fillId="0" borderId="0" xfId="1081" applyFont="1" applyFill="1" applyBorder="1" applyAlignment="1">
      <alignment vertical="center" wrapText="1"/>
    </xf>
    <xf numFmtId="0" fontId="135" fillId="0" borderId="0" xfId="747" applyFont="1"/>
    <xf numFmtId="0" fontId="145" fillId="0" borderId="0" xfId="747" applyFont="1"/>
    <xf numFmtId="166" fontId="174" fillId="0" borderId="0" xfId="747" applyNumberFormat="1" applyFont="1" applyAlignment="1">
      <alignment horizontal="right"/>
    </xf>
    <xf numFmtId="0" fontId="175" fillId="0" borderId="0" xfId="747" applyFont="1" applyAlignment="1">
      <alignment horizontal="right"/>
    </xf>
    <xf numFmtId="0" fontId="175" fillId="0" borderId="0" xfId="747" applyFont="1"/>
    <xf numFmtId="3" fontId="175" fillId="0" borderId="0" xfId="747" applyNumberFormat="1" applyFont="1"/>
    <xf numFmtId="166" fontId="175" fillId="0" borderId="0" xfId="747" applyNumberFormat="1" applyFont="1"/>
    <xf numFmtId="0" fontId="113" fillId="0" borderId="0" xfId="747"/>
    <xf numFmtId="0" fontId="174" fillId="0" borderId="93" xfId="747" applyFont="1" applyBorder="1" applyAlignment="1">
      <alignment horizontal="left" vertical="center" indent="1"/>
    </xf>
    <xf numFmtId="1" fontId="174" fillId="0" borderId="135" xfId="747" applyNumberFormat="1" applyFont="1" applyBorder="1" applyAlignment="1">
      <alignment horizontal="right" vertical="center"/>
    </xf>
    <xf numFmtId="1" fontId="174" fillId="0" borderId="136" xfId="747" applyNumberFormat="1" applyFont="1" applyBorder="1" applyAlignment="1">
      <alignment horizontal="right" vertical="center"/>
    </xf>
    <xf numFmtId="1" fontId="174" fillId="0" borderId="137" xfId="747" applyNumberFormat="1" applyFont="1" applyBorder="1" applyAlignment="1">
      <alignment horizontal="right" vertical="center"/>
    </xf>
    <xf numFmtId="1" fontId="174" fillId="0" borderId="141" xfId="747" applyNumberFormat="1" applyFont="1" applyBorder="1" applyAlignment="1">
      <alignment horizontal="right" vertical="center"/>
    </xf>
    <xf numFmtId="0" fontId="174" fillId="0" borderId="128" xfId="747" applyFont="1" applyBorder="1"/>
    <xf numFmtId="166" fontId="174" fillId="0" borderId="138" xfId="747" applyNumberFormat="1" applyFont="1" applyBorder="1" applyAlignment="1">
      <alignment horizontal="right"/>
    </xf>
    <xf numFmtId="166" fontId="174" fillId="0" borderId="102" xfId="747" applyNumberFormat="1" applyFont="1" applyBorder="1" applyAlignment="1">
      <alignment horizontal="right"/>
    </xf>
    <xf numFmtId="166" fontId="174" fillId="0" borderId="103" xfId="747" applyNumberFormat="1" applyFont="1" applyBorder="1" applyAlignment="1">
      <alignment horizontal="right"/>
    </xf>
    <xf numFmtId="0" fontId="145" fillId="0" borderId="125" xfId="747" applyFont="1" applyBorder="1"/>
    <xf numFmtId="166" fontId="145" fillId="0" borderId="98" xfId="747" applyNumberFormat="1" applyFont="1" applyBorder="1" applyAlignment="1">
      <alignment horizontal="right"/>
    </xf>
    <xf numFmtId="166" fontId="145" fillId="0" borderId="0" xfId="747" applyNumberFormat="1" applyFont="1" applyAlignment="1">
      <alignment horizontal="right"/>
    </xf>
    <xf numFmtId="166" fontId="145" fillId="0" borderId="155" xfId="747" applyNumberFormat="1" applyFont="1" applyBorder="1" applyAlignment="1">
      <alignment horizontal="right"/>
    </xf>
    <xf numFmtId="0" fontId="145" fillId="0" borderId="85" xfId="747" applyFont="1" applyBorder="1" applyAlignment="1">
      <alignment horizontal="left" indent="3"/>
    </xf>
    <xf numFmtId="0" fontId="145" fillId="0" borderId="129" xfId="747" applyFont="1" applyBorder="1"/>
    <xf numFmtId="166" fontId="145" fillId="0" borderId="99" xfId="747" applyNumberFormat="1" applyFont="1" applyBorder="1" applyAlignment="1">
      <alignment horizontal="right"/>
    </xf>
    <xf numFmtId="166" fontId="145" fillId="0" borderId="127" xfId="747" applyNumberFormat="1" applyFont="1" applyBorder="1" applyAlignment="1">
      <alignment horizontal="right"/>
    </xf>
    <xf numFmtId="166" fontId="145" fillId="0" borderId="100" xfId="747" applyNumberFormat="1" applyFont="1" applyBorder="1" applyAlignment="1">
      <alignment horizontal="right"/>
    </xf>
    <xf numFmtId="0" fontId="174" fillId="0" borderId="85" xfId="747" applyFont="1" applyBorder="1" applyAlignment="1">
      <alignment horizontal="left"/>
    </xf>
    <xf numFmtId="187" fontId="174" fillId="0" borderId="98" xfId="1110" applyNumberFormat="1" applyFont="1" applyBorder="1"/>
    <xf numFmtId="187" fontId="174" fillId="0" borderId="0" xfId="1110" applyNumberFormat="1" applyFont="1"/>
    <xf numFmtId="166" fontId="174" fillId="0" borderId="155" xfId="747" applyNumberFormat="1" applyFont="1" applyBorder="1" applyAlignment="1">
      <alignment horizontal="right"/>
    </xf>
    <xf numFmtId="166" fontId="174" fillId="0" borderId="141" xfId="747" applyNumberFormat="1" applyFont="1" applyBorder="1" applyAlignment="1">
      <alignment horizontal="right"/>
    </xf>
    <xf numFmtId="187" fontId="174" fillId="0" borderId="155" xfId="1110" applyNumberFormat="1" applyFont="1" applyBorder="1"/>
    <xf numFmtId="0" fontId="174" fillId="0" borderId="0" xfId="747" applyFont="1"/>
    <xf numFmtId="0" fontId="174" fillId="0" borderId="85" xfId="747" applyFont="1" applyBorder="1" applyAlignment="1">
      <alignment horizontal="left" indent="1"/>
    </xf>
    <xf numFmtId="0" fontId="174" fillId="0" borderId="85" xfId="747" applyFont="1" applyBorder="1" applyAlignment="1">
      <alignment horizontal="left" indent="2"/>
    </xf>
    <xf numFmtId="166" fontId="174" fillId="0" borderId="98" xfId="747" applyNumberFormat="1" applyFont="1" applyBorder="1" applyAlignment="1">
      <alignment horizontal="right"/>
    </xf>
    <xf numFmtId="166" fontId="145" fillId="0" borderId="0" xfId="747" applyNumberFormat="1" applyFont="1"/>
    <xf numFmtId="166" fontId="145" fillId="0" borderId="98" xfId="747" applyNumberFormat="1" applyFont="1" applyBorder="1"/>
    <xf numFmtId="166" fontId="145" fillId="0" borderId="155" xfId="747" applyNumberFormat="1" applyFont="1" applyBorder="1"/>
    <xf numFmtId="166" fontId="145" fillId="0" borderId="141" xfId="747" applyNumberFormat="1" applyFont="1" applyBorder="1"/>
    <xf numFmtId="166" fontId="174" fillId="0" borderId="98" xfId="747" applyNumberFormat="1" applyFont="1" applyBorder="1"/>
    <xf numFmtId="166" fontId="174" fillId="0" borderId="0" xfId="747" applyNumberFormat="1" applyFont="1"/>
    <xf numFmtId="166" fontId="174" fillId="0" borderId="155" xfId="747" applyNumberFormat="1" applyFont="1" applyBorder="1"/>
    <xf numFmtId="166" fontId="174" fillId="0" borderId="141" xfId="747" applyNumberFormat="1" applyFont="1" applyBorder="1"/>
    <xf numFmtId="0" fontId="145" fillId="0" borderId="85" xfId="747" applyFont="1" applyBorder="1" applyAlignment="1">
      <alignment horizontal="left" indent="2"/>
    </xf>
    <xf numFmtId="187" fontId="145" fillId="0" borderId="98" xfId="1110" applyNumberFormat="1" applyFont="1" applyBorder="1"/>
    <xf numFmtId="187" fontId="145" fillId="0" borderId="0" xfId="1110" applyNumberFormat="1" applyFont="1"/>
    <xf numFmtId="187" fontId="145" fillId="0" borderId="155" xfId="1110" applyNumberFormat="1" applyFont="1" applyBorder="1"/>
    <xf numFmtId="166" fontId="145" fillId="0" borderId="141" xfId="747" applyNumberFormat="1" applyFont="1" applyBorder="1" applyAlignment="1">
      <alignment horizontal="right"/>
    </xf>
    <xf numFmtId="166" fontId="174" fillId="0" borderId="142" xfId="1066" applyFont="1" applyBorder="1" applyAlignment="1">
      <alignment vertical="center"/>
    </xf>
    <xf numFmtId="166" fontId="174" fillId="0" borderId="120" xfId="747" applyNumberFormat="1" applyFont="1" applyBorder="1" applyAlignment="1">
      <alignment horizontal="right"/>
    </xf>
    <xf numFmtId="166" fontId="174" fillId="0" borderId="133" xfId="747" applyNumberFormat="1" applyFont="1" applyBorder="1" applyAlignment="1">
      <alignment horizontal="right"/>
    </xf>
    <xf numFmtId="166" fontId="174" fillId="0" borderId="121" xfId="747" applyNumberFormat="1" applyFont="1" applyBorder="1" applyAlignment="1">
      <alignment horizontal="right"/>
    </xf>
    <xf numFmtId="166" fontId="175" fillId="0" borderId="143" xfId="1074" applyNumberFormat="1" applyFont="1" applyBorder="1" applyAlignment="1">
      <alignment horizontal="right" vertical="center"/>
    </xf>
    <xf numFmtId="166" fontId="175" fillId="0" borderId="155" xfId="747" applyNumberFormat="1" applyFont="1" applyBorder="1" applyAlignment="1">
      <alignment horizontal="right"/>
    </xf>
    <xf numFmtId="166" fontId="175" fillId="0" borderId="98" xfId="747" applyNumberFormat="1" applyFont="1" applyBorder="1" applyAlignment="1">
      <alignment horizontal="right"/>
    </xf>
    <xf numFmtId="166" fontId="175" fillId="0" borderId="0" xfId="747" applyNumberFormat="1" applyFont="1" applyAlignment="1">
      <alignment horizontal="right"/>
    </xf>
    <xf numFmtId="166" fontId="49" fillId="0" borderId="143" xfId="1074" applyNumberFormat="1" applyFont="1" applyBorder="1" applyAlignment="1">
      <alignment horizontal="right" vertical="center"/>
    </xf>
    <xf numFmtId="166" fontId="175" fillId="0" borderId="141" xfId="747" applyNumberFormat="1" applyFont="1" applyBorder="1" applyAlignment="1">
      <alignment horizontal="right"/>
    </xf>
    <xf numFmtId="166" fontId="49" fillId="0" borderId="143" xfId="1066" applyFont="1" applyBorder="1" applyAlignment="1">
      <alignment vertical="center"/>
    </xf>
    <xf numFmtId="166" fontId="49" fillId="0" borderId="155" xfId="1068" applyNumberFormat="1" applyFont="1" applyBorder="1" applyAlignment="1">
      <alignment vertical="center"/>
    </xf>
    <xf numFmtId="0" fontId="145" fillId="0" borderId="145" xfId="747" applyFont="1" applyBorder="1" applyAlignment="1">
      <alignment horizontal="left" indent="3"/>
    </xf>
    <xf numFmtId="166" fontId="49" fillId="0" borderId="0" xfId="1068" applyNumberFormat="1" applyFont="1" applyBorder="1" applyAlignment="1">
      <alignment vertical="center"/>
    </xf>
    <xf numFmtId="166" fontId="175" fillId="0" borderId="155" xfId="1068" applyNumberFormat="1" applyFont="1" applyBorder="1" applyAlignment="1">
      <alignment vertical="center"/>
    </xf>
    <xf numFmtId="166" fontId="49" fillId="0" borderId="0" xfId="1066" applyFont="1" applyBorder="1" applyAlignment="1">
      <alignment vertical="center"/>
    </xf>
    <xf numFmtId="166" fontId="175" fillId="0" borderId="0" xfId="1068" applyNumberFormat="1" applyFont="1" applyBorder="1" applyAlignment="1">
      <alignment vertical="center"/>
    </xf>
    <xf numFmtId="49" fontId="175" fillId="0" borderId="0" xfId="1074" applyFont="1" applyBorder="1" applyAlignment="1">
      <alignment horizontal="right" vertical="center"/>
    </xf>
    <xf numFmtId="181" fontId="175" fillId="0" borderId="0" xfId="747" applyNumberFormat="1" applyFont="1"/>
    <xf numFmtId="166" fontId="175" fillId="0" borderId="155" xfId="747" applyNumberFormat="1" applyFont="1" applyBorder="1"/>
    <xf numFmtId="181" fontId="145" fillId="0" borderId="0" xfId="747" applyNumberFormat="1" applyFont="1"/>
    <xf numFmtId="166" fontId="49" fillId="0" borderId="143" xfId="1073" applyNumberFormat="1" applyFont="1" applyBorder="1" applyAlignment="1">
      <alignment horizontal="right" vertical="center"/>
    </xf>
    <xf numFmtId="166" fontId="175" fillId="0" borderId="127" xfId="747" applyNumberFormat="1" applyFont="1" applyBorder="1" applyAlignment="1">
      <alignment horizontal="right"/>
    </xf>
    <xf numFmtId="166" fontId="175" fillId="0" borderId="127" xfId="747" applyNumberFormat="1" applyFont="1" applyBorder="1"/>
    <xf numFmtId="0" fontId="174" fillId="0" borderId="128" xfId="747" applyFont="1" applyBorder="1" applyAlignment="1">
      <alignment wrapText="1"/>
    </xf>
    <xf numFmtId="166" fontId="174" fillId="0" borderId="146" xfId="747" applyNumberFormat="1" applyFont="1" applyBorder="1" applyAlignment="1">
      <alignment horizontal="right"/>
    </xf>
    <xf numFmtId="166" fontId="174" fillId="0" borderId="131" xfId="747" applyNumberFormat="1" applyFont="1" applyBorder="1" applyAlignment="1">
      <alignment horizontal="right"/>
    </xf>
    <xf numFmtId="166" fontId="174" fillId="0" borderId="132" xfId="747" applyNumberFormat="1" applyFont="1" applyBorder="1" applyAlignment="1">
      <alignment horizontal="right"/>
    </xf>
    <xf numFmtId="166" fontId="174" fillId="0" borderId="0" xfId="747" applyNumberFormat="1" applyFont="1" applyAlignment="1">
      <alignment horizontal="right" vertical="center"/>
    </xf>
    <xf numFmtId="0" fontId="174" fillId="0" borderId="134" xfId="747" applyFont="1" applyBorder="1" applyAlignment="1">
      <alignment vertical="center"/>
    </xf>
    <xf numFmtId="166" fontId="174" fillId="0" borderId="99" xfId="747" applyNumberFormat="1" applyFont="1" applyBorder="1" applyAlignment="1">
      <alignment horizontal="right"/>
    </xf>
    <xf numFmtId="166" fontId="174" fillId="0" borderId="127" xfId="747" applyNumberFormat="1" applyFont="1" applyBorder="1" applyAlignment="1">
      <alignment horizontal="right"/>
    </xf>
    <xf numFmtId="166" fontId="174" fillId="0" borderId="100" xfId="747" applyNumberFormat="1" applyFont="1" applyBorder="1" applyAlignment="1">
      <alignment horizontal="right"/>
    </xf>
    <xf numFmtId="0" fontId="145" fillId="0" borderId="125" xfId="747" applyFont="1" applyBorder="1" applyAlignment="1">
      <alignment horizontal="left" indent="1"/>
    </xf>
    <xf numFmtId="166" fontId="145" fillId="0" borderId="133" xfId="747" applyNumberFormat="1" applyFont="1" applyBorder="1" applyAlignment="1">
      <alignment wrapText="1"/>
    </xf>
    <xf numFmtId="166" fontId="145" fillId="0" borderId="121" xfId="747" applyNumberFormat="1" applyFont="1" applyBorder="1" applyAlignment="1">
      <alignment wrapText="1"/>
    </xf>
    <xf numFmtId="166" fontId="145" fillId="0" borderId="120" xfId="747" applyNumberFormat="1" applyFont="1" applyBorder="1" applyAlignment="1">
      <alignment horizontal="right"/>
    </xf>
    <xf numFmtId="166" fontId="145" fillId="0" borderId="133" xfId="747" applyNumberFormat="1" applyFont="1" applyBorder="1" applyAlignment="1">
      <alignment horizontal="right"/>
    </xf>
    <xf numFmtId="166" fontId="145" fillId="0" borderId="121" xfId="747" applyNumberFormat="1" applyFont="1" applyBorder="1" applyAlignment="1">
      <alignment horizontal="right"/>
    </xf>
    <xf numFmtId="0" fontId="145" fillId="0" borderId="129" xfId="747" applyFont="1" applyBorder="1" applyAlignment="1">
      <alignment horizontal="left" indent="1"/>
    </xf>
    <xf numFmtId="166" fontId="145" fillId="0" borderId="127" xfId="747" applyNumberFormat="1" applyFont="1" applyBorder="1"/>
    <xf numFmtId="166" fontId="145" fillId="0" borderId="100" xfId="747" applyNumberFormat="1" applyFont="1" applyBorder="1"/>
    <xf numFmtId="0" fontId="145" fillId="0" borderId="0" xfId="747" applyFont="1" applyAlignment="1">
      <alignment horizontal="left" indent="1"/>
    </xf>
    <xf numFmtId="0" fontId="145" fillId="0" borderId="0" xfId="747" applyFont="1" applyAlignment="1">
      <alignment wrapText="1"/>
    </xf>
    <xf numFmtId="0" fontId="175" fillId="0" borderId="0" xfId="747" applyFont="1" applyAlignment="1">
      <alignment wrapText="1"/>
    </xf>
    <xf numFmtId="0" fontId="175" fillId="0" borderId="0" xfId="747" applyFont="1" applyAlignment="1">
      <alignment vertical="center" wrapText="1"/>
    </xf>
    <xf numFmtId="0" fontId="49" fillId="0" borderId="0" xfId="926" applyFont="1" applyAlignment="1">
      <alignment vertical="center"/>
    </xf>
    <xf numFmtId="3" fontId="145" fillId="0" borderId="0" xfId="747" applyNumberFormat="1" applyFont="1"/>
    <xf numFmtId="0" fontId="28" fillId="0" borderId="0" xfId="1111" applyFont="1" applyAlignment="1">
      <alignment vertical="center"/>
    </xf>
    <xf numFmtId="0" fontId="49" fillId="0" borderId="0" xfId="747" applyFont="1" applyAlignment="1">
      <alignment vertical="center"/>
    </xf>
    <xf numFmtId="0" fontId="49" fillId="0" borderId="0" xfId="747" applyFont="1" applyAlignment="1">
      <alignment vertical="top"/>
    </xf>
    <xf numFmtId="0" fontId="49" fillId="0" borderId="127" xfId="747" applyFont="1" applyBorder="1" applyAlignment="1">
      <alignment vertical="center"/>
    </xf>
    <xf numFmtId="0" fontId="175" fillId="0" borderId="127" xfId="747" applyFont="1" applyBorder="1" applyAlignment="1">
      <alignment horizontal="right"/>
    </xf>
    <xf numFmtId="166" fontId="49" fillId="0" borderId="0" xfId="1073" applyNumberFormat="1" applyFont="1" applyBorder="1" applyAlignment="1">
      <alignment horizontal="right" vertical="center"/>
    </xf>
    <xf numFmtId="166" fontId="49" fillId="0" borderId="155" xfId="1073" applyNumberFormat="1" applyFont="1" applyBorder="1" applyAlignment="1">
      <alignment horizontal="right" vertical="center"/>
    </xf>
    <xf numFmtId="166" fontId="49" fillId="0" borderId="98" xfId="1073" applyNumberFormat="1" applyFont="1" applyBorder="1" applyAlignment="1">
      <alignment horizontal="right" vertical="center"/>
    </xf>
    <xf numFmtId="166" fontId="49" fillId="0" borderId="155" xfId="1066" applyFont="1" applyBorder="1" applyAlignment="1">
      <alignment vertical="center"/>
    </xf>
    <xf numFmtId="166" fontId="49" fillId="0" borderId="98" xfId="1066" applyFont="1" applyBorder="1" applyAlignment="1">
      <alignment vertical="center"/>
    </xf>
    <xf numFmtId="0" fontId="145" fillId="0" borderId="125" xfId="747" applyFont="1" applyBorder="1" applyAlignment="1">
      <alignment horizontal="left" indent="3"/>
    </xf>
    <xf numFmtId="166" fontId="83" fillId="0" borderId="127" xfId="1067" applyFont="1" applyBorder="1" applyAlignment="1">
      <alignment vertical="center"/>
    </xf>
    <xf numFmtId="166" fontId="83" fillId="0" borderId="127" xfId="1075" applyNumberFormat="1" applyFont="1" applyBorder="1" applyAlignment="1">
      <alignment horizontal="right" vertical="center"/>
    </xf>
    <xf numFmtId="166" fontId="83" fillId="0" borderId="100" xfId="1075" applyNumberFormat="1" applyFont="1" applyBorder="1" applyAlignment="1">
      <alignment horizontal="right" vertical="center"/>
    </xf>
    <xf numFmtId="166" fontId="83" fillId="0" borderId="99" xfId="1075" applyNumberFormat="1" applyFont="1" applyBorder="1" applyAlignment="1">
      <alignment horizontal="right" vertical="center"/>
    </xf>
    <xf numFmtId="0" fontId="174" fillId="0" borderId="125" xfId="747" applyFont="1" applyBorder="1" applyAlignment="1">
      <alignment horizontal="left" indent="2"/>
    </xf>
    <xf numFmtId="166" fontId="175" fillId="0" borderId="0" xfId="1074" applyNumberFormat="1" applyFont="1" applyBorder="1" applyAlignment="1">
      <alignment horizontal="right" vertical="center"/>
    </xf>
    <xf numFmtId="166" fontId="175" fillId="0" borderId="155" xfId="1074" applyNumberFormat="1" applyFont="1" applyBorder="1" applyAlignment="1">
      <alignment horizontal="right" vertical="center"/>
    </xf>
    <xf numFmtId="0" fontId="175" fillId="0" borderId="0" xfId="747" applyFont="1" applyAlignment="1">
      <alignment vertical="top"/>
    </xf>
    <xf numFmtId="166" fontId="175" fillId="0" borderId="98" xfId="1074" applyNumberFormat="1" applyFont="1" applyBorder="1" applyAlignment="1">
      <alignment horizontal="right" vertical="center"/>
    </xf>
    <xf numFmtId="0" fontId="162" fillId="0" borderId="0" xfId="747" applyFont="1"/>
    <xf numFmtId="166" fontId="49" fillId="0" borderId="0" xfId="1074" applyNumberFormat="1" applyFont="1" applyBorder="1" applyAlignment="1">
      <alignment horizontal="right" vertical="center"/>
    </xf>
    <xf numFmtId="166" fontId="49" fillId="0" borderId="155" xfId="1074" applyNumberFormat="1" applyFont="1" applyBorder="1" applyAlignment="1">
      <alignment horizontal="right" vertical="center"/>
    </xf>
    <xf numFmtId="166" fontId="49" fillId="0" borderId="98" xfId="1074" applyNumberFormat="1" applyFont="1" applyBorder="1" applyAlignment="1">
      <alignment horizontal="right" vertical="center"/>
    </xf>
    <xf numFmtId="166" fontId="83" fillId="0" borderId="0" xfId="1067" applyFont="1" applyBorder="1" applyAlignment="1">
      <alignment vertical="center"/>
    </xf>
    <xf numFmtId="166" fontId="83" fillId="0" borderId="143" xfId="1067" applyFont="1" applyBorder="1" applyAlignment="1">
      <alignment vertical="center"/>
    </xf>
    <xf numFmtId="166" fontId="83" fillId="0" borderId="155" xfId="1067" applyFont="1" applyBorder="1" applyAlignment="1">
      <alignment vertical="center"/>
    </xf>
    <xf numFmtId="166" fontId="83" fillId="0" borderId="98" xfId="1067" applyFont="1" applyBorder="1" applyAlignment="1">
      <alignment vertical="center"/>
    </xf>
    <xf numFmtId="166" fontId="175" fillId="0" borderId="127" xfId="1113" applyNumberFormat="1" applyFont="1" applyBorder="1" applyAlignment="1">
      <alignment horizontal="right" vertical="center"/>
    </xf>
    <xf numFmtId="166" fontId="175" fillId="0" borderId="147" xfId="1113" applyNumberFormat="1" applyFont="1" applyBorder="1" applyAlignment="1">
      <alignment horizontal="right" vertical="center"/>
    </xf>
    <xf numFmtId="166" fontId="175" fillId="0" borderId="100" xfId="1113" applyNumberFormat="1" applyFont="1" applyBorder="1" applyAlignment="1">
      <alignment horizontal="right" vertical="center"/>
    </xf>
    <xf numFmtId="166" fontId="175" fillId="0" borderId="99" xfId="1113" applyNumberFormat="1" applyFont="1" applyBorder="1" applyAlignment="1">
      <alignment horizontal="right" vertical="center"/>
    </xf>
    <xf numFmtId="166" fontId="83" fillId="0" borderId="133" xfId="1067" applyFont="1" applyBorder="1" applyAlignment="1">
      <alignment vertical="center"/>
    </xf>
    <xf numFmtId="166" fontId="83" fillId="0" borderId="133" xfId="1067" applyFont="1" applyBorder="1" applyAlignment="1">
      <alignment horizontal="right" vertical="center"/>
    </xf>
    <xf numFmtId="166" fontId="83" fillId="0" borderId="121" xfId="1067" applyFont="1" applyBorder="1" applyAlignment="1">
      <alignment horizontal="right" vertical="center"/>
    </xf>
    <xf numFmtId="166" fontId="83" fillId="0" borderId="120" xfId="1067" applyFont="1" applyBorder="1" applyAlignment="1">
      <alignment vertical="center"/>
    </xf>
    <xf numFmtId="166" fontId="49" fillId="0" borderId="0" xfId="1113" applyNumberFormat="1" applyFont="1" applyBorder="1" applyAlignment="1">
      <alignment horizontal="right" vertical="center"/>
    </xf>
    <xf numFmtId="166" fontId="49" fillId="0" borderId="155" xfId="1113" applyNumberFormat="1" applyFont="1" applyBorder="1" applyAlignment="1">
      <alignment horizontal="right" vertical="center"/>
    </xf>
    <xf numFmtId="166" fontId="49" fillId="0" borderId="98" xfId="1113" applyNumberFormat="1" applyFont="1" applyBorder="1" applyAlignment="1">
      <alignment horizontal="right" vertical="center"/>
    </xf>
    <xf numFmtId="166" fontId="49" fillId="0" borderId="127" xfId="1113" applyNumberFormat="1" applyFont="1" applyBorder="1" applyAlignment="1">
      <alignment horizontal="right" vertical="center"/>
    </xf>
    <xf numFmtId="166" fontId="49" fillId="0" borderId="100" xfId="1113" applyNumberFormat="1" applyFont="1" applyBorder="1" applyAlignment="1">
      <alignment horizontal="right" vertical="center"/>
    </xf>
    <xf numFmtId="166" fontId="49" fillId="0" borderId="99" xfId="1113" applyNumberFormat="1" applyFont="1" applyBorder="1" applyAlignment="1">
      <alignment horizontal="right" vertical="center"/>
    </xf>
    <xf numFmtId="3" fontId="188" fillId="0" borderId="0" xfId="1075" applyFont="1" applyBorder="1" applyAlignment="1">
      <alignment horizontal="right" vertical="center"/>
    </xf>
    <xf numFmtId="3" fontId="188" fillId="0" borderId="0" xfId="1114" applyNumberFormat="1" applyFont="1"/>
    <xf numFmtId="0" fontId="174" fillId="0" borderId="151" xfId="747" applyFont="1" applyBorder="1" applyAlignment="1">
      <alignment vertical="center"/>
    </xf>
    <xf numFmtId="1" fontId="174" fillId="0" borderId="116" xfId="747" applyNumberFormat="1" applyFont="1" applyBorder="1" applyAlignment="1">
      <alignment horizontal="right" vertical="center"/>
    </xf>
    <xf numFmtId="1" fontId="174" fillId="0" borderId="118" xfId="747" applyNumberFormat="1" applyFont="1" applyBorder="1" applyAlignment="1">
      <alignment horizontal="right" vertical="center"/>
    </xf>
    <xf numFmtId="1" fontId="174" fillId="0" borderId="148" xfId="747" applyNumberFormat="1" applyFont="1" applyBorder="1" applyAlignment="1">
      <alignment horizontal="right" vertical="center"/>
    </xf>
    <xf numFmtId="1" fontId="174" fillId="0" borderId="130" xfId="747" applyNumberFormat="1" applyFont="1" applyBorder="1" applyAlignment="1">
      <alignment horizontal="right" vertical="center"/>
    </xf>
    <xf numFmtId="0" fontId="145" fillId="0" borderId="152" xfId="747" applyFont="1" applyBorder="1"/>
    <xf numFmtId="0" fontId="145" fillId="0" borderId="93" xfId="747" applyFont="1" applyBorder="1"/>
    <xf numFmtId="187" fontId="145" fillId="0" borderId="102" xfId="747" applyNumberFormat="1" applyFont="1" applyBorder="1"/>
    <xf numFmtId="187" fontId="145" fillId="0" borderId="103" xfId="747" applyNumberFormat="1" applyFont="1" applyBorder="1"/>
    <xf numFmtId="187" fontId="145" fillId="0" borderId="138" xfId="747" applyNumberFormat="1" applyFont="1" applyBorder="1"/>
    <xf numFmtId="0" fontId="145" fillId="0" borderId="153" xfId="747" applyFont="1" applyBorder="1"/>
    <xf numFmtId="0" fontId="145" fillId="0" borderId="89" xfId="747" applyFont="1" applyBorder="1"/>
    <xf numFmtId="187" fontId="145" fillId="0" borderId="0" xfId="747" applyNumberFormat="1" applyFont="1"/>
    <xf numFmtId="187" fontId="145" fillId="0" borderId="155" xfId="747" applyNumberFormat="1" applyFont="1" applyBorder="1"/>
    <xf numFmtId="187" fontId="145" fillId="0" borderId="98" xfId="747" applyNumberFormat="1" applyFont="1" applyBorder="1"/>
    <xf numFmtId="0" fontId="174" fillId="0" borderId="154" xfId="747" applyFont="1" applyBorder="1" applyAlignment="1">
      <alignment vertical="center"/>
    </xf>
    <xf numFmtId="0" fontId="174" fillId="0" borderId="91" xfId="747" applyFont="1" applyBorder="1" applyAlignment="1">
      <alignment vertical="center"/>
    </xf>
    <xf numFmtId="166" fontId="174" fillId="0" borderId="92" xfId="747" applyNumberFormat="1" applyFont="1" applyBorder="1" applyAlignment="1">
      <alignment vertical="center"/>
    </xf>
    <xf numFmtId="166" fontId="174" fillId="0" borderId="101" xfId="747" applyNumberFormat="1" applyFont="1" applyBorder="1" applyAlignment="1">
      <alignment vertical="center"/>
    </xf>
    <xf numFmtId="166" fontId="174" fillId="0" borderId="139" xfId="747" applyNumberFormat="1" applyFont="1" applyBorder="1" applyAlignment="1">
      <alignment vertical="center"/>
    </xf>
    <xf numFmtId="0" fontId="145" fillId="0" borderId="102" xfId="747" applyFont="1" applyBorder="1"/>
    <xf numFmtId="0" fontId="174" fillId="0" borderId="102" xfId="747" applyFont="1" applyBorder="1" applyAlignment="1">
      <alignment vertical="center"/>
    </xf>
    <xf numFmtId="166" fontId="174" fillId="0" borderId="102" xfId="747" applyNumberFormat="1" applyFont="1" applyBorder="1" applyAlignment="1">
      <alignment vertical="center"/>
    </xf>
    <xf numFmtId="166" fontId="174" fillId="0" borderId="0" xfId="747" applyNumberFormat="1" applyFont="1" applyAlignment="1">
      <alignment vertical="center"/>
    </xf>
    <xf numFmtId="0" fontId="174" fillId="0" borderId="0" xfId="747" applyFont="1" applyAlignment="1">
      <alignment vertical="center"/>
    </xf>
    <xf numFmtId="187" fontId="175" fillId="0" borderId="0" xfId="747" applyNumberFormat="1" applyFont="1"/>
    <xf numFmtId="0" fontId="174" fillId="0" borderId="116" xfId="747" applyFont="1" applyBorder="1" applyAlignment="1">
      <alignment vertical="center"/>
    </xf>
    <xf numFmtId="187" fontId="145" fillId="0" borderId="89" xfId="747" applyNumberFormat="1" applyFont="1" applyBorder="1"/>
    <xf numFmtId="187" fontId="145" fillId="0" borderId="149" xfId="747" applyNumberFormat="1" applyFont="1" applyBorder="1"/>
    <xf numFmtId="166" fontId="174" fillId="0" borderId="91" xfId="747" applyNumberFormat="1" applyFont="1" applyBorder="1" applyAlignment="1">
      <alignment vertical="center"/>
    </xf>
    <xf numFmtId="166" fontId="174" fillId="0" borderId="150" xfId="747" applyNumberFormat="1" applyFont="1" applyBorder="1" applyAlignment="1">
      <alignment vertical="center"/>
    </xf>
    <xf numFmtId="187" fontId="174" fillId="0" borderId="0" xfId="747" applyNumberFormat="1" applyFont="1" applyAlignment="1">
      <alignment vertical="center"/>
    </xf>
    <xf numFmtId="187" fontId="113" fillId="0" borderId="0" xfId="747" applyNumberFormat="1"/>
    <xf numFmtId="3" fontId="189" fillId="0" borderId="0" xfId="747" applyNumberFormat="1" applyFont="1" applyAlignment="1">
      <alignment vertical="center"/>
    </xf>
    <xf numFmtId="0" fontId="175" fillId="0" borderId="0" xfId="1115" applyFont="1" applyFill="1" applyAlignment="1">
      <alignment horizontal="right"/>
    </xf>
    <xf numFmtId="0" fontId="49" fillId="0" borderId="98" xfId="747" applyFont="1" applyBorder="1" applyAlignment="1">
      <alignment vertical="top"/>
    </xf>
    <xf numFmtId="166" fontId="83" fillId="0" borderId="131" xfId="1075" applyNumberFormat="1" applyFont="1" applyBorder="1" applyAlignment="1">
      <alignment horizontal="right" vertical="center"/>
    </xf>
    <xf numFmtId="166" fontId="83" fillId="0" borderId="132" xfId="1075" applyNumberFormat="1" applyFont="1" applyBorder="1" applyAlignment="1">
      <alignment horizontal="right" vertical="center"/>
    </xf>
    <xf numFmtId="0" fontId="83" fillId="0" borderId="155" xfId="1083" applyFont="1" applyFill="1" applyBorder="1" applyAlignment="1">
      <alignment vertical="center"/>
    </xf>
    <xf numFmtId="166" fontId="113" fillId="0" borderId="0" xfId="747" applyNumberFormat="1"/>
    <xf numFmtId="49" fontId="49" fillId="0" borderId="0" xfId="1074" applyFont="1" applyBorder="1" applyAlignment="1">
      <alignment horizontal="right" vertical="center"/>
    </xf>
    <xf numFmtId="49" fontId="49" fillId="0" borderId="155" xfId="1074" applyFont="1" applyBorder="1" applyAlignment="1">
      <alignment horizontal="right" vertical="center"/>
    </xf>
    <xf numFmtId="0" fontId="49" fillId="0" borderId="98" xfId="747" applyFont="1" applyBorder="1" applyAlignment="1">
      <alignment vertical="center"/>
    </xf>
    <xf numFmtId="0" fontId="49" fillId="0" borderId="0" xfId="747" applyFont="1" applyAlignment="1">
      <alignment horizontal="left" vertical="center"/>
    </xf>
    <xf numFmtId="187" fontId="49" fillId="0" borderId="0" xfId="1074" applyNumberFormat="1" applyFont="1" applyBorder="1" applyAlignment="1">
      <alignment horizontal="right" vertical="center"/>
    </xf>
    <xf numFmtId="187" fontId="49" fillId="0" borderId="155" xfId="1074" applyNumberFormat="1" applyFont="1" applyBorder="1" applyAlignment="1">
      <alignment horizontal="right" vertical="center"/>
    </xf>
    <xf numFmtId="49" fontId="113" fillId="0" borderId="0" xfId="747" applyNumberFormat="1"/>
    <xf numFmtId="187" fontId="83" fillId="0" borderId="131" xfId="1074" applyNumberFormat="1" applyFont="1" applyBorder="1" applyAlignment="1">
      <alignment horizontal="right" vertical="center"/>
    </xf>
    <xf numFmtId="187" fontId="83" fillId="0" borderId="132" xfId="1074" applyNumberFormat="1" applyFont="1" applyBorder="1" applyAlignment="1">
      <alignment horizontal="right" vertical="center"/>
    </xf>
    <xf numFmtId="187" fontId="83" fillId="0" borderId="0" xfId="1067" applyNumberFormat="1" applyFont="1" applyBorder="1" applyAlignment="1">
      <alignment horizontal="right" vertical="center"/>
    </xf>
    <xf numFmtId="166" fontId="83" fillId="0" borderId="0" xfId="1067" applyFont="1" applyBorder="1" applyAlignment="1">
      <alignment horizontal="right" vertical="center"/>
    </xf>
    <xf numFmtId="187" fontId="49" fillId="0" borderId="0" xfId="747" applyNumberFormat="1" applyFont="1" applyAlignment="1">
      <alignment vertical="top"/>
    </xf>
    <xf numFmtId="166" fontId="49" fillId="0" borderId="0" xfId="747" applyNumberFormat="1" applyFont="1" applyAlignment="1">
      <alignment vertical="top"/>
    </xf>
    <xf numFmtId="0" fontId="175" fillId="0" borderId="0" xfId="926" applyFont="1" applyAlignment="1">
      <alignment vertical="center"/>
    </xf>
    <xf numFmtId="0" fontId="175" fillId="0" borderId="0" xfId="747" applyFont="1" applyAlignment="1">
      <alignment horizontal="left" vertical="center" wrapText="1"/>
    </xf>
    <xf numFmtId="0" fontId="49" fillId="0" borderId="0" xfId="1108" applyFont="1" applyAlignment="1">
      <alignment vertical="center"/>
    </xf>
    <xf numFmtId="0" fontId="49" fillId="0" borderId="0" xfId="1108" applyFont="1" applyAlignment="1">
      <alignment vertical="top"/>
    </xf>
    <xf numFmtId="166" fontId="145" fillId="0" borderId="131" xfId="1075" applyNumberFormat="1" applyFont="1" applyBorder="1" applyAlignment="1">
      <alignment horizontal="right" vertical="center"/>
    </xf>
    <xf numFmtId="166" fontId="145" fillId="0" borderId="132" xfId="1075" applyNumberFormat="1" applyFont="1" applyBorder="1" applyAlignment="1">
      <alignment horizontal="right" vertical="center"/>
    </xf>
    <xf numFmtId="187" fontId="145" fillId="0" borderId="131" xfId="1074" applyNumberFormat="1" applyFont="1" applyBorder="1" applyAlignment="1">
      <alignment horizontal="right" vertical="center"/>
    </xf>
    <xf numFmtId="187" fontId="145" fillId="0" borderId="132" xfId="1074" applyNumberFormat="1" applyFont="1" applyBorder="1" applyAlignment="1">
      <alignment horizontal="right" vertical="center"/>
    </xf>
    <xf numFmtId="0" fontId="175" fillId="0" borderId="0" xfId="747" applyFont="1" applyAlignment="1">
      <alignment horizontal="left" vertical="center"/>
    </xf>
    <xf numFmtId="166" fontId="49" fillId="0" borderId="0" xfId="1108" applyNumberFormat="1" applyFont="1" applyAlignment="1">
      <alignment vertical="top"/>
    </xf>
    <xf numFmtId="0" fontId="175" fillId="0" borderId="0" xfId="1108" applyFont="1" applyAlignment="1">
      <alignment vertical="top"/>
    </xf>
    <xf numFmtId="166" fontId="175" fillId="0" borderId="0" xfId="747" applyNumberFormat="1" applyFont="1" applyAlignment="1">
      <alignment horizontal="left" vertical="center"/>
    </xf>
    <xf numFmtId="0" fontId="135" fillId="0" borderId="0" xfId="1115" applyFont="1" applyFill="1" applyAlignment="1"/>
    <xf numFmtId="0" fontId="145" fillId="0" borderId="0" xfId="1115" applyFill="1" applyAlignment="1"/>
    <xf numFmtId="0" fontId="175" fillId="0" borderId="0" xfId="1115" applyFont="1" applyFill="1" applyAlignment="1"/>
    <xf numFmtId="0" fontId="145" fillId="0" borderId="0" xfId="1115" applyFill="1" applyAlignment="1">
      <alignment horizontal="right"/>
    </xf>
    <xf numFmtId="0" fontId="174" fillId="0" borderId="120" xfId="1117" applyFont="1" applyBorder="1" applyAlignment="1">
      <alignment horizontal="right" vertical="center" wrapText="1"/>
    </xf>
    <xf numFmtId="0" fontId="174" fillId="0" borderId="133" xfId="1117" applyFont="1" applyBorder="1" applyAlignment="1">
      <alignment horizontal="right" vertical="center" wrapText="1"/>
    </xf>
    <xf numFmtId="0" fontId="174" fillId="0" borderId="121" xfId="1117" applyFont="1" applyBorder="1" applyAlignment="1">
      <alignment horizontal="right" vertical="center" wrapText="1"/>
    </xf>
    <xf numFmtId="0" fontId="145" fillId="0" borderId="128" xfId="1115" applyFill="1" applyBorder="1" applyAlignment="1"/>
    <xf numFmtId="166" fontId="145" fillId="0" borderId="120" xfId="1115" applyNumberFormat="1" applyFill="1" applyBorder="1" applyAlignment="1"/>
    <xf numFmtId="166" fontId="145" fillId="0" borderId="133" xfId="1115" applyNumberFormat="1" applyFill="1" applyBorder="1" applyAlignment="1"/>
    <xf numFmtId="166" fontId="145" fillId="0" borderId="121" xfId="1115" applyNumberFormat="1" applyFill="1" applyBorder="1" applyAlignment="1"/>
    <xf numFmtId="166" fontId="145" fillId="0" borderId="98" xfId="1115" applyNumberFormat="1" applyFill="1" applyBorder="1" applyAlignment="1">
      <alignment horizontal="right"/>
    </xf>
    <xf numFmtId="166" fontId="145" fillId="0" borderId="0" xfId="1115" applyNumberFormat="1" applyFill="1" applyAlignment="1">
      <alignment horizontal="right"/>
    </xf>
    <xf numFmtId="166" fontId="145" fillId="0" borderId="0" xfId="1115" applyNumberFormat="1" applyFill="1" applyAlignment="1"/>
    <xf numFmtId="0" fontId="145" fillId="0" borderId="125" xfId="1115" applyFill="1" applyBorder="1" applyAlignment="1"/>
    <xf numFmtId="166" fontId="145" fillId="0" borderId="98" xfId="1115" applyNumberFormat="1" applyFill="1" applyBorder="1" applyAlignment="1"/>
    <xf numFmtId="166" fontId="145" fillId="0" borderId="155" xfId="1115" applyNumberFormat="1" applyFill="1" applyBorder="1" applyAlignment="1"/>
    <xf numFmtId="166" fontId="145" fillId="0" borderId="99" xfId="1115" applyNumberFormat="1" applyFill="1" applyBorder="1" applyAlignment="1"/>
    <xf numFmtId="187" fontId="145" fillId="0" borderId="127" xfId="1115" applyNumberFormat="1" applyFill="1" applyBorder="1" applyAlignment="1"/>
    <xf numFmtId="187" fontId="145" fillId="0" borderId="100" xfId="1115" applyNumberFormat="1" applyFill="1" applyBorder="1" applyAlignment="1"/>
    <xf numFmtId="189" fontId="145" fillId="0" borderId="0" xfId="1115" applyNumberFormat="1" applyFill="1" applyAlignment="1"/>
    <xf numFmtId="166" fontId="145" fillId="0" borderId="100" xfId="1115" applyNumberFormat="1" applyFill="1" applyBorder="1" applyAlignment="1"/>
    <xf numFmtId="166" fontId="174" fillId="0" borderId="131" xfId="1115" applyNumberFormat="1" applyFont="1" applyFill="1" applyBorder="1" applyAlignment="1">
      <alignment horizontal="right"/>
    </xf>
    <xf numFmtId="195" fontId="145" fillId="0" borderId="0" xfId="1115" applyNumberFormat="1" applyFill="1" applyAlignment="1"/>
    <xf numFmtId="0" fontId="49" fillId="0" borderId="134" xfId="326" applyFont="1" applyBorder="1"/>
    <xf numFmtId="1" fontId="83" fillId="0" borderId="0" xfId="331" applyNumberFormat="1" applyFont="1" applyAlignment="1">
      <alignment horizontal="right"/>
    </xf>
    <xf numFmtId="0" fontId="49" fillId="0" borderId="125" xfId="326" applyFont="1" applyBorder="1"/>
    <xf numFmtId="187" fontId="49" fillId="0" borderId="98" xfId="326" applyNumberFormat="1" applyFont="1" applyBorder="1"/>
    <xf numFmtId="187" fontId="49" fillId="0" borderId="155" xfId="326" applyNumberFormat="1" applyFont="1" applyBorder="1"/>
    <xf numFmtId="0" fontId="49" fillId="0" borderId="125" xfId="326" applyFont="1" applyBorder="1" applyAlignment="1">
      <alignment horizontal="left" indent="1"/>
    </xf>
    <xf numFmtId="0" fontId="87" fillId="0" borderId="125" xfId="326" applyFont="1" applyBorder="1" applyAlignment="1">
      <alignment horizontal="left" indent="2"/>
    </xf>
    <xf numFmtId="0" fontId="193" fillId="0" borderId="0" xfId="326" applyFont="1"/>
    <xf numFmtId="187" fontId="49" fillId="0" borderId="98" xfId="326" applyNumberFormat="1" applyFont="1" applyBorder="1" applyAlignment="1">
      <alignment horizontal="right"/>
    </xf>
    <xf numFmtId="187" fontId="49" fillId="0" borderId="0" xfId="326" applyNumberFormat="1" applyFont="1" applyAlignment="1">
      <alignment horizontal="right"/>
    </xf>
    <xf numFmtId="187" fontId="49" fillId="0" borderId="155" xfId="326" applyNumberFormat="1" applyFont="1" applyBorder="1" applyAlignment="1">
      <alignment horizontal="right"/>
    </xf>
    <xf numFmtId="0" fontId="83" fillId="0" borderId="125" xfId="326" applyFont="1" applyBorder="1"/>
    <xf numFmtId="166" fontId="83" fillId="0" borderId="0" xfId="273" applyNumberFormat="1" applyFont="1" applyFill="1" applyAlignment="1">
      <alignment horizontal="right"/>
    </xf>
    <xf numFmtId="166" fontId="83" fillId="0" borderId="155" xfId="273" applyNumberFormat="1" applyFont="1" applyFill="1" applyBorder="1" applyAlignment="1">
      <alignment horizontal="right"/>
    </xf>
    <xf numFmtId="166" fontId="83" fillId="0" borderId="98" xfId="273" applyNumberFormat="1" applyFont="1" applyFill="1" applyBorder="1" applyAlignment="1">
      <alignment horizontal="right"/>
    </xf>
    <xf numFmtId="187" fontId="83" fillId="0" borderId="155" xfId="326" applyNumberFormat="1" applyFont="1" applyBorder="1"/>
    <xf numFmtId="166" fontId="49" fillId="0" borderId="0" xfId="273" applyNumberFormat="1" applyFill="1" applyAlignment="1">
      <alignment horizontal="right"/>
    </xf>
    <xf numFmtId="166" fontId="49" fillId="0" borderId="155" xfId="273" applyNumberFormat="1" applyFill="1" applyBorder="1" applyAlignment="1">
      <alignment horizontal="right"/>
    </xf>
    <xf numFmtId="166" fontId="49" fillId="0" borderId="98" xfId="273" applyNumberFormat="1" applyFill="1" applyBorder="1" applyAlignment="1">
      <alignment horizontal="right"/>
    </xf>
    <xf numFmtId="166" fontId="49" fillId="0" borderId="0" xfId="326" applyNumberFormat="1" applyFont="1"/>
    <xf numFmtId="187" fontId="83" fillId="0" borderId="98" xfId="326" applyNumberFormat="1" applyFont="1" applyBorder="1"/>
    <xf numFmtId="0" fontId="49" fillId="0" borderId="129" xfId="326" applyFont="1" applyBorder="1"/>
    <xf numFmtId="187" fontId="49" fillId="0" borderId="99" xfId="326" applyNumberFormat="1" applyFont="1" applyBorder="1"/>
    <xf numFmtId="187" fontId="49" fillId="0" borderId="127" xfId="326" applyNumberFormat="1" applyFont="1" applyBorder="1"/>
    <xf numFmtId="187" fontId="49" fillId="0" borderId="100" xfId="326" applyNumberFormat="1" applyFont="1" applyBorder="1"/>
    <xf numFmtId="166" fontId="49" fillId="0" borderId="0" xfId="273" applyNumberFormat="1" applyFill="1" applyAlignment="1">
      <alignment wrapText="1"/>
    </xf>
    <xf numFmtId="0" fontId="49" fillId="0" borderId="0" xfId="326" applyFont="1" applyAlignment="1">
      <alignment wrapText="1"/>
    </xf>
    <xf numFmtId="166" fontId="83" fillId="2" borderId="42" xfId="0" applyNumberFormat="1" applyFont="1" applyFill="1" applyBorder="1"/>
    <xf numFmtId="166" fontId="83" fillId="2" borderId="41" xfId="0" applyNumberFormat="1" applyFont="1" applyFill="1" applyBorder="1"/>
    <xf numFmtId="166" fontId="83" fillId="2" borderId="31" xfId="0" applyNumberFormat="1" applyFont="1" applyFill="1" applyBorder="1"/>
    <xf numFmtId="0" fontId="83" fillId="2" borderId="134" xfId="0" applyFont="1" applyFill="1" applyBorder="1" applyAlignment="1">
      <alignment wrapText="1"/>
    </xf>
    <xf numFmtId="0" fontId="0" fillId="0" borderId="99" xfId="0" applyBorder="1"/>
    <xf numFmtId="166" fontId="49" fillId="2" borderId="0" xfId="0" applyNumberFormat="1" applyFont="1" applyFill="1"/>
    <xf numFmtId="166" fontId="49" fillId="2" borderId="98" xfId="0" applyNumberFormat="1" applyFont="1" applyFill="1" applyBorder="1"/>
    <xf numFmtId="0" fontId="49" fillId="2" borderId="155" xfId="0" applyFont="1" applyFill="1" applyBorder="1" applyAlignment="1">
      <alignment wrapText="1"/>
    </xf>
    <xf numFmtId="0" fontId="49" fillId="2" borderId="98" xfId="0" applyFont="1" applyFill="1" applyBorder="1"/>
    <xf numFmtId="166" fontId="49" fillId="2" borderId="45" xfId="0" applyNumberFormat="1" applyFont="1" applyFill="1" applyBorder="1"/>
    <xf numFmtId="166" fontId="49" fillId="2" borderId="44" xfId="0" applyNumberFormat="1" applyFont="1" applyFill="1" applyBorder="1"/>
    <xf numFmtId="166" fontId="49" fillId="2" borderId="40" xfId="0" applyNumberFormat="1" applyFont="1" applyFill="1" applyBorder="1"/>
    <xf numFmtId="3" fontId="87" fillId="2" borderId="0" xfId="0" applyNumberFormat="1" applyFont="1" applyFill="1" applyAlignment="1">
      <alignment horizontal="right"/>
    </xf>
    <xf numFmtId="0" fontId="49" fillId="2" borderId="98" xfId="0" applyFont="1" applyFill="1" applyBorder="1" applyAlignment="1">
      <alignment horizontal="center"/>
    </xf>
    <xf numFmtId="0" fontId="28" fillId="0" borderId="0" xfId="273" applyFont="1" applyFill="1" applyAlignment="1"/>
    <xf numFmtId="0" fontId="92" fillId="0" borderId="0" xfId="273" applyFont="1" applyFill="1" applyAlignment="1">
      <alignment vertical="center"/>
    </xf>
    <xf numFmtId="1" fontId="83" fillId="0" borderId="44" xfId="273" applyNumberFormat="1" applyFont="1" applyFill="1" applyBorder="1" applyAlignment="1">
      <alignment vertical="center"/>
    </xf>
    <xf numFmtId="1" fontId="83" fillId="0" borderId="45" xfId="273" applyNumberFormat="1" applyFont="1" applyFill="1" applyBorder="1" applyAlignment="1">
      <alignment vertical="center"/>
    </xf>
    <xf numFmtId="0" fontId="175" fillId="0" borderId="125" xfId="326" applyFont="1" applyBorder="1"/>
    <xf numFmtId="187" fontId="89" fillId="0" borderId="0" xfId="273" applyNumberFormat="1" applyFont="1" applyFill="1" applyAlignment="1">
      <alignment vertical="center"/>
    </xf>
    <xf numFmtId="187" fontId="89" fillId="0" borderId="155" xfId="273" applyNumberFormat="1" applyFont="1" applyFill="1" applyBorder="1" applyAlignment="1">
      <alignment vertical="center"/>
    </xf>
    <xf numFmtId="187" fontId="93" fillId="0" borderId="0" xfId="273" applyNumberFormat="1" applyFont="1" applyFill="1" applyAlignment="1">
      <alignment vertical="center"/>
    </xf>
    <xf numFmtId="187" fontId="93" fillId="0" borderId="155" xfId="273" applyNumberFormat="1" applyFont="1" applyFill="1" applyBorder="1" applyAlignment="1">
      <alignment vertical="center"/>
    </xf>
    <xf numFmtId="0" fontId="87" fillId="0" borderId="129" xfId="326" applyFont="1" applyBorder="1" applyAlignment="1">
      <alignment horizontal="left" indent="2"/>
    </xf>
    <xf numFmtId="187" fontId="93" fillId="0" borderId="127" xfId="273" applyNumberFormat="1" applyFont="1" applyFill="1" applyBorder="1" applyAlignment="1">
      <alignment vertical="center"/>
    </xf>
    <xf numFmtId="187" fontId="93" fillId="0" borderId="100" xfId="273" applyNumberFormat="1" applyFont="1" applyFill="1" applyBorder="1" applyAlignment="1">
      <alignment vertical="center"/>
    </xf>
    <xf numFmtId="0" fontId="83" fillId="0" borderId="129" xfId="221" applyFont="1" applyFill="1" applyBorder="1" applyAlignment="1">
      <alignment horizontal="left" vertical="center"/>
    </xf>
    <xf numFmtId="187" fontId="89" fillId="0" borderId="127" xfId="273" applyNumberFormat="1" applyFont="1" applyFill="1" applyBorder="1" applyAlignment="1">
      <alignment vertical="center"/>
    </xf>
    <xf numFmtId="187" fontId="89" fillId="0" borderId="100" xfId="273" applyNumberFormat="1" applyFont="1" applyFill="1" applyBorder="1" applyAlignment="1">
      <alignment vertical="center"/>
    </xf>
    <xf numFmtId="187" fontId="49" fillId="0" borderId="0" xfId="273" applyNumberFormat="1" applyFill="1" applyAlignment="1"/>
    <xf numFmtId="0" fontId="49" fillId="0" borderId="0" xfId="273" applyFill="1">
      <alignment vertical="top"/>
    </xf>
    <xf numFmtId="0" fontId="83" fillId="0" borderId="44" xfId="1126" applyFont="1" applyFill="1" applyBorder="1" applyAlignment="1">
      <alignment horizontal="center" vertical="center" wrapText="1"/>
    </xf>
    <xf numFmtId="0" fontId="83" fillId="0" borderId="45" xfId="1126" applyFont="1" applyFill="1" applyBorder="1" applyAlignment="1">
      <alignment horizontal="center" vertical="center" wrapText="1"/>
    </xf>
    <xf numFmtId="0" fontId="49" fillId="0" borderId="125" xfId="178" applyFont="1" applyFill="1" applyBorder="1" applyAlignment="1">
      <alignment vertical="center" wrapText="1"/>
    </xf>
    <xf numFmtId="166" fontId="49" fillId="0" borderId="155" xfId="168" applyFont="1" applyBorder="1" applyAlignment="1">
      <alignment horizontal="right" vertical="center"/>
    </xf>
    <xf numFmtId="0" fontId="49" fillId="0" borderId="129" xfId="178" applyFont="1" applyFill="1" applyBorder="1" applyAlignment="1">
      <alignment vertical="center" wrapText="1"/>
    </xf>
    <xf numFmtId="166" fontId="49" fillId="0" borderId="127" xfId="168" applyFont="1" applyBorder="1" applyAlignment="1">
      <alignment vertical="center"/>
    </xf>
    <xf numFmtId="166" fontId="49" fillId="0" borderId="100" xfId="168" applyFont="1" applyBorder="1" applyAlignment="1">
      <alignment horizontal="right" vertical="center"/>
    </xf>
    <xf numFmtId="0" fontId="83" fillId="0" borderId="129" xfId="180" applyFont="1" applyFill="1" applyBorder="1" applyAlignment="1">
      <alignment vertical="center"/>
    </xf>
    <xf numFmtId="166" fontId="83" fillId="0" borderId="127" xfId="172" applyFont="1" applyBorder="1" applyAlignment="1">
      <alignment vertical="center"/>
    </xf>
    <xf numFmtId="166" fontId="83" fillId="0" borderId="100" xfId="172" applyFont="1" applyBorder="1" applyAlignment="1">
      <alignment horizontal="right" vertical="center"/>
    </xf>
    <xf numFmtId="0" fontId="49" fillId="0" borderId="0" xfId="1118" applyFill="1" applyBorder="1" applyProtection="1">
      <alignment vertical="top"/>
    </xf>
    <xf numFmtId="166" fontId="49" fillId="0" borderId="0" xfId="273" applyNumberFormat="1" applyFill="1" applyAlignment="1"/>
    <xf numFmtId="188" fontId="49" fillId="0" borderId="0" xfId="273" applyNumberFormat="1" applyFill="1" applyAlignment="1"/>
    <xf numFmtId="3" fontId="49" fillId="0" borderId="0" xfId="273" applyNumberFormat="1" applyFill="1" applyAlignment="1"/>
    <xf numFmtId="0" fontId="135" fillId="0" borderId="0" xfId="736" applyFont="1" applyFill="1" applyAlignment="1">
      <alignment vertical="center"/>
    </xf>
    <xf numFmtId="0" fontId="126" fillId="0" borderId="0" xfId="736" applyFont="1" applyFill="1" applyAlignment="1">
      <alignment vertical="center" wrapText="1"/>
    </xf>
    <xf numFmtId="0" fontId="174" fillId="0" borderId="0" xfId="736" applyFont="1" applyFill="1" applyAlignment="1">
      <alignment vertical="center"/>
    </xf>
    <xf numFmtId="0" fontId="145" fillId="0" borderId="0" xfId="736" applyFont="1" applyFill="1"/>
    <xf numFmtId="0" fontId="194" fillId="0" borderId="0" xfId="736" applyFont="1" applyFill="1"/>
    <xf numFmtId="0" fontId="175" fillId="0" borderId="0" xfId="736" applyFont="1" applyFill="1" applyAlignment="1">
      <alignment horizontal="right"/>
    </xf>
    <xf numFmtId="0" fontId="174" fillId="0" borderId="106" xfId="736" applyFont="1" applyFill="1" applyBorder="1" applyAlignment="1">
      <alignment horizontal="right" vertical="center"/>
    </xf>
    <xf numFmtId="1" fontId="174" fillId="0" borderId="116" xfId="736" applyNumberFormat="1" applyFont="1" applyFill="1" applyBorder="1" applyAlignment="1">
      <alignment horizontal="right" vertical="center"/>
    </xf>
    <xf numFmtId="1" fontId="174" fillId="0" borderId="118" xfId="736" applyNumberFormat="1" applyFont="1" applyFill="1" applyBorder="1" applyAlignment="1">
      <alignment horizontal="right" vertical="center"/>
    </xf>
    <xf numFmtId="1" fontId="83" fillId="0" borderId="118" xfId="736" applyNumberFormat="1" applyFont="1" applyFill="1" applyBorder="1" applyAlignment="1">
      <alignment horizontal="right" vertical="center"/>
    </xf>
    <xf numFmtId="1" fontId="83" fillId="0" borderId="156" xfId="766" applyNumberFormat="1" applyFont="1" applyFill="1" applyBorder="1" applyAlignment="1">
      <alignment horizontal="right"/>
    </xf>
    <xf numFmtId="1" fontId="83" fillId="0" borderId="118" xfId="766" applyNumberFormat="1" applyFont="1" applyFill="1" applyBorder="1" applyAlignment="1">
      <alignment horizontal="right"/>
    </xf>
    <xf numFmtId="0" fontId="145" fillId="0" borderId="126" xfId="736" applyFont="1" applyFill="1" applyBorder="1"/>
    <xf numFmtId="3" fontId="145" fillId="0" borderId="89" xfId="736" applyNumberFormat="1" applyFont="1" applyFill="1" applyBorder="1"/>
    <xf numFmtId="3" fontId="145" fillId="0" borderId="0" xfId="736" applyNumberFormat="1" applyFont="1" applyFill="1"/>
    <xf numFmtId="3" fontId="145" fillId="0" borderId="0" xfId="736" applyNumberFormat="1" applyFont="1" applyFill="1" applyAlignment="1">
      <alignment horizontal="right"/>
    </xf>
    <xf numFmtId="3" fontId="49" fillId="0" borderId="0" xfId="736" applyNumberFormat="1" applyFont="1" applyFill="1"/>
    <xf numFmtId="3" fontId="49" fillId="0" borderId="0" xfId="736" applyNumberFormat="1" applyFont="1" applyFill="1" applyAlignment="1">
      <alignment horizontal="right"/>
    </xf>
    <xf numFmtId="166" fontId="49" fillId="0" borderId="95" xfId="736" applyNumberFormat="1" applyFont="1" applyFill="1" applyBorder="1" applyAlignment="1">
      <alignment horizontal="right"/>
    </xf>
    <xf numFmtId="166" fontId="49" fillId="0" borderId="102" xfId="736" applyNumberFormat="1" applyFont="1" applyFill="1" applyBorder="1" applyAlignment="1">
      <alignment horizontal="right"/>
    </xf>
    <xf numFmtId="187" fontId="145" fillId="0" borderId="0" xfId="736" applyNumberFormat="1" applyFont="1" applyFill="1"/>
    <xf numFmtId="0" fontId="145" fillId="0" borderId="85" xfId="736" applyFont="1" applyFill="1" applyBorder="1"/>
    <xf numFmtId="166" fontId="49" fillId="0" borderId="0" xfId="736" applyNumberFormat="1" applyFont="1" applyFill="1" applyAlignment="1">
      <alignment horizontal="right"/>
    </xf>
    <xf numFmtId="166" fontId="174" fillId="0" borderId="0" xfId="736" applyNumberFormat="1" applyFont="1" applyFill="1"/>
    <xf numFmtId="166" fontId="145" fillId="0" borderId="0" xfId="736" applyNumberFormat="1" applyFont="1" applyFill="1"/>
    <xf numFmtId="0" fontId="28" fillId="0" borderId="0" xfId="736" applyFont="1" applyFill="1"/>
    <xf numFmtId="0" fontId="49" fillId="0" borderId="0" xfId="736" applyFont="1" applyFill="1" applyAlignment="1">
      <alignment vertical="center"/>
    </xf>
    <xf numFmtId="0" fontId="175" fillId="0" borderId="0" xfId="736" applyFont="1" applyFill="1"/>
    <xf numFmtId="0" fontId="175" fillId="0" borderId="0" xfId="736" applyFont="1" applyFill="1" applyAlignment="1">
      <alignment horizontal="left"/>
    </xf>
    <xf numFmtId="0" fontId="174" fillId="0" borderId="118" xfId="736" applyFont="1" applyFill="1" applyBorder="1" applyAlignment="1">
      <alignment horizontal="right"/>
    </xf>
    <xf numFmtId="0" fontId="174" fillId="0" borderId="116" xfId="736" applyFont="1" applyFill="1" applyBorder="1" applyAlignment="1">
      <alignment horizontal="right"/>
    </xf>
    <xf numFmtId="0" fontId="174" fillId="0" borderId="156" xfId="736" applyFont="1" applyFill="1" applyBorder="1" applyAlignment="1">
      <alignment horizontal="right"/>
    </xf>
    <xf numFmtId="0" fontId="83" fillId="0" borderId="118" xfId="736" applyFont="1" applyFill="1" applyBorder="1" applyAlignment="1">
      <alignment horizontal="right"/>
    </xf>
    <xf numFmtId="0" fontId="174" fillId="0" borderId="0" xfId="736" applyFont="1" applyFill="1" applyAlignment="1">
      <alignment horizontal="right"/>
    </xf>
    <xf numFmtId="0" fontId="145" fillId="0" borderId="102" xfId="736" applyFont="1" applyFill="1" applyBorder="1"/>
    <xf numFmtId="3" fontId="145" fillId="0" borderId="95" xfId="736" applyNumberFormat="1" applyFont="1" applyFill="1" applyBorder="1"/>
    <xf numFmtId="3" fontId="83" fillId="0" borderId="0" xfId="736" applyNumberFormat="1" applyFont="1" applyFill="1"/>
    <xf numFmtId="0" fontId="145" fillId="0" borderId="0" xfId="736" applyFont="1" applyFill="1" applyAlignment="1">
      <alignment horizontal="left"/>
    </xf>
    <xf numFmtId="0" fontId="174" fillId="0" borderId="92" xfId="736" applyFont="1" applyFill="1" applyBorder="1"/>
    <xf numFmtId="3" fontId="174" fillId="0" borderId="91" xfId="736" applyNumberFormat="1" applyFont="1" applyFill="1" applyBorder="1"/>
    <xf numFmtId="3" fontId="174" fillId="0" borderId="92" xfId="736" applyNumberFormat="1" applyFont="1" applyFill="1" applyBorder="1"/>
    <xf numFmtId="3" fontId="174" fillId="0" borderId="96" xfId="736" applyNumberFormat="1" applyFont="1" applyFill="1" applyBorder="1"/>
    <xf numFmtId="3" fontId="83" fillId="0" borderId="92" xfId="736" applyNumberFormat="1" applyFont="1" applyFill="1" applyBorder="1"/>
    <xf numFmtId="0" fontId="145" fillId="0" borderId="118" xfId="736" applyFont="1" applyFill="1" applyBorder="1"/>
    <xf numFmtId="166" fontId="145" fillId="0" borderId="116" xfId="736" applyNumberFormat="1" applyFont="1" applyFill="1" applyBorder="1"/>
    <xf numFmtId="166" fontId="145" fillId="0" borderId="118" xfId="736" applyNumberFormat="1" applyFont="1" applyFill="1" applyBorder="1"/>
    <xf numFmtId="166" fontId="145" fillId="0" borderId="156" xfId="736" applyNumberFormat="1" applyFont="1" applyFill="1" applyBorder="1"/>
    <xf numFmtId="0" fontId="49" fillId="0" borderId="0" xfId="736" applyFont="1" applyFill="1" applyAlignment="1">
      <alignment vertical="top"/>
    </xf>
    <xf numFmtId="0" fontId="113" fillId="0" borderId="0" xfId="736" applyFill="1"/>
    <xf numFmtId="0" fontId="87" fillId="0" borderId="0" xfId="736" applyFont="1" applyFill="1" applyAlignment="1">
      <alignment horizontal="right"/>
    </xf>
    <xf numFmtId="0" fontId="87" fillId="0" borderId="0" xfId="736" applyFont="1" applyFill="1" applyAlignment="1">
      <alignment horizontal="left"/>
    </xf>
    <xf numFmtId="0" fontId="174" fillId="0" borderId="0" xfId="736" applyFont="1" applyFill="1"/>
    <xf numFmtId="49" fontId="145" fillId="0" borderId="0" xfId="736" applyNumberFormat="1" applyFont="1" applyFill="1" applyAlignment="1">
      <alignment vertical="center"/>
    </xf>
    <xf numFmtId="0" fontId="135" fillId="0" borderId="0" xfId="736" applyFont="1" applyFill="1"/>
    <xf numFmtId="0" fontId="162" fillId="0" borderId="0" xfId="736" applyFont="1" applyFill="1"/>
    <xf numFmtId="0" fontId="174" fillId="0" borderId="89" xfId="736" applyFont="1" applyFill="1" applyBorder="1"/>
    <xf numFmtId="3" fontId="174" fillId="0" borderId="93" xfId="736" applyNumberFormat="1" applyFont="1" applyFill="1" applyBorder="1"/>
    <xf numFmtId="3" fontId="174" fillId="0" borderId="102" xfId="736" applyNumberFormat="1" applyFont="1" applyFill="1" applyBorder="1"/>
    <xf numFmtId="3" fontId="174" fillId="0" borderId="97" xfId="736" applyNumberFormat="1" applyFont="1" applyFill="1" applyBorder="1"/>
    <xf numFmtId="3" fontId="83" fillId="0" borderId="102" xfId="736" applyNumberFormat="1" applyFont="1" applyFill="1" applyBorder="1"/>
    <xf numFmtId="3" fontId="174" fillId="0" borderId="89" xfId="736" applyNumberFormat="1" applyFont="1" applyFill="1" applyBorder="1"/>
    <xf numFmtId="3" fontId="174" fillId="0" borderId="0" xfId="736" applyNumberFormat="1" applyFont="1" applyFill="1"/>
    <xf numFmtId="3" fontId="174" fillId="0" borderId="95" xfId="736" applyNumberFormat="1" applyFont="1" applyFill="1" applyBorder="1"/>
    <xf numFmtId="0" fontId="145" fillId="0" borderId="89" xfId="736" applyFont="1" applyFill="1" applyBorder="1" applyAlignment="1">
      <alignment horizontal="left" indent="1"/>
    </xf>
    <xf numFmtId="0" fontId="174" fillId="0" borderId="90" xfId="736" applyFont="1" applyFill="1" applyBorder="1"/>
    <xf numFmtId="0" fontId="174" fillId="0" borderId="91" xfId="736" applyFont="1" applyFill="1" applyBorder="1"/>
    <xf numFmtId="3" fontId="49" fillId="0" borderId="95" xfId="736" applyNumberFormat="1" applyFont="1" applyFill="1" applyBorder="1" applyAlignment="1">
      <alignment horizontal="right"/>
    </xf>
    <xf numFmtId="3" fontId="49" fillId="0" borderId="102" xfId="736" applyNumberFormat="1" applyFont="1" applyFill="1" applyBorder="1" applyAlignment="1">
      <alignment horizontal="right"/>
    </xf>
    <xf numFmtId="3" fontId="49" fillId="0" borderId="95" xfId="736" applyNumberFormat="1" applyFont="1" applyFill="1" applyBorder="1"/>
    <xf numFmtId="0" fontId="145" fillId="0" borderId="90" xfId="736" applyFont="1" applyFill="1" applyBorder="1"/>
    <xf numFmtId="3" fontId="83" fillId="0" borderId="96" xfId="736" applyNumberFormat="1" applyFont="1" applyFill="1" applyBorder="1"/>
    <xf numFmtId="0" fontId="145" fillId="0" borderId="89" xfId="736" applyFont="1" applyFill="1" applyBorder="1"/>
    <xf numFmtId="166" fontId="83" fillId="0" borderId="0" xfId="736" applyNumberFormat="1" applyFont="1" applyFill="1"/>
    <xf numFmtId="0" fontId="175" fillId="0" borderId="89" xfId="736" applyFont="1" applyFill="1" applyBorder="1"/>
    <xf numFmtId="0" fontId="174" fillId="0" borderId="0" xfId="736" applyFont="1" applyFill="1" applyAlignment="1">
      <alignment horizontal="right" vertical="center"/>
    </xf>
    <xf numFmtId="1" fontId="83" fillId="0" borderId="116" xfId="766" applyNumberFormat="1" applyFont="1" applyFill="1" applyBorder="1" applyAlignment="1">
      <alignment horizontal="right"/>
    </xf>
    <xf numFmtId="0" fontId="145" fillId="0" borderId="120" xfId="736" applyFont="1" applyFill="1" applyBorder="1" applyAlignment="1">
      <alignment horizontal="center"/>
    </xf>
    <xf numFmtId="0" fontId="145" fillId="0" borderId="121" xfId="736" applyFont="1" applyFill="1" applyBorder="1"/>
    <xf numFmtId="0" fontId="145" fillId="0" borderId="98" xfId="736" applyFont="1" applyFill="1" applyBorder="1" applyAlignment="1">
      <alignment horizontal="center"/>
    </xf>
    <xf numFmtId="0" fontId="145" fillId="0" borderId="155" xfId="736" applyFont="1" applyFill="1" applyBorder="1"/>
    <xf numFmtId="0" fontId="145" fillId="0" borderId="99" xfId="736" applyFont="1" applyFill="1" applyBorder="1"/>
    <xf numFmtId="0" fontId="174" fillId="0" borderId="100" xfId="736" applyFont="1" applyFill="1" applyBorder="1"/>
    <xf numFmtId="166" fontId="83" fillId="0" borderId="92" xfId="736" applyNumberFormat="1" applyFont="1" applyFill="1" applyBorder="1"/>
    <xf numFmtId="0" fontId="145" fillId="0" borderId="0" xfId="736" applyFont="1" applyFill="1" applyAlignment="1">
      <alignment vertical="center"/>
    </xf>
    <xf numFmtId="166" fontId="28" fillId="2" borderId="0" xfId="0" applyNumberFormat="1" applyFont="1" applyFill="1"/>
    <xf numFmtId="0" fontId="145" fillId="2" borderId="0" xfId="0" applyFont="1" applyFill="1"/>
    <xf numFmtId="0" fontId="49" fillId="2" borderId="120" xfId="329" applyFont="1" applyFill="1" applyBorder="1" applyAlignment="1">
      <alignment horizontal="center" vertical="center" wrapText="1"/>
    </xf>
    <xf numFmtId="0" fontId="83" fillId="2" borderId="120" xfId="329" applyFont="1" applyFill="1" applyBorder="1" applyAlignment="1">
      <alignment horizontal="right" vertical="center" wrapText="1"/>
    </xf>
    <xf numFmtId="0" fontId="83" fillId="2" borderId="133" xfId="329" applyFont="1" applyFill="1" applyBorder="1" applyAlignment="1">
      <alignment horizontal="right" vertical="center" wrapText="1"/>
    </xf>
    <xf numFmtId="0" fontId="49" fillId="2" borderId="46" xfId="329" applyFont="1" applyFill="1" applyBorder="1" applyAlignment="1">
      <alignment horizontal="left" vertical="center" wrapText="1"/>
    </xf>
    <xf numFmtId="187" fontId="145" fillId="2" borderId="120" xfId="329" applyNumberFormat="1" applyFont="1" applyFill="1" applyBorder="1" applyAlignment="1">
      <alignment horizontal="right" vertical="center" wrapText="1"/>
    </xf>
    <xf numFmtId="187" fontId="145" fillId="2" borderId="133" xfId="329" applyNumberFormat="1" applyFont="1" applyFill="1" applyBorder="1" applyAlignment="1">
      <alignment horizontal="right" vertical="center" wrapText="1"/>
    </xf>
    <xf numFmtId="187" fontId="145" fillId="2" borderId="121" xfId="329" applyNumberFormat="1" applyFont="1" applyFill="1" applyBorder="1" applyAlignment="1">
      <alignment horizontal="right" vertical="center" wrapText="1"/>
    </xf>
    <xf numFmtId="0" fontId="49" fillId="2" borderId="46" xfId="0" applyFont="1" applyFill="1" applyBorder="1"/>
    <xf numFmtId="187" fontId="49" fillId="2" borderId="46" xfId="0" applyNumberFormat="1" applyFont="1" applyFill="1" applyBorder="1"/>
    <xf numFmtId="187" fontId="49" fillId="2" borderId="0" xfId="0" applyNumberFormat="1" applyFont="1" applyFill="1"/>
    <xf numFmtId="187" fontId="49" fillId="2" borderId="0" xfId="0" applyNumberFormat="1" applyFont="1" applyFill="1" applyAlignment="1">
      <alignment horizontal="right"/>
    </xf>
    <xf numFmtId="0" fontId="83" fillId="2" borderId="46" xfId="0" applyFont="1" applyFill="1" applyBorder="1" applyAlignment="1">
      <alignment vertical="center"/>
    </xf>
    <xf numFmtId="187" fontId="83" fillId="2" borderId="46" xfId="0" applyNumberFormat="1" applyFont="1" applyFill="1" applyBorder="1" applyAlignment="1">
      <alignment vertical="center"/>
    </xf>
    <xf numFmtId="187" fontId="83" fillId="2" borderId="0" xfId="0" applyNumberFormat="1" applyFont="1" applyFill="1" applyAlignment="1">
      <alignment vertical="center"/>
    </xf>
    <xf numFmtId="187" fontId="83" fillId="2" borderId="155" xfId="0" applyNumberFormat="1" applyFont="1" applyFill="1" applyBorder="1" applyAlignment="1">
      <alignment vertical="center"/>
    </xf>
    <xf numFmtId="0" fontId="83" fillId="2" borderId="99" xfId="0" applyFont="1" applyFill="1" applyBorder="1" applyAlignment="1">
      <alignment vertical="center"/>
    </xf>
    <xf numFmtId="187" fontId="83" fillId="2" borderId="99" xfId="0" applyNumberFormat="1" applyFont="1" applyFill="1" applyBorder="1" applyAlignment="1">
      <alignment vertical="center"/>
    </xf>
    <xf numFmtId="187" fontId="83" fillId="2" borderId="127" xfId="0" applyNumberFormat="1" applyFont="1" applyFill="1" applyBorder="1" applyAlignment="1">
      <alignment vertical="center"/>
    </xf>
    <xf numFmtId="187" fontId="83" fillId="2" borderId="100" xfId="0" applyNumberFormat="1" applyFont="1" applyFill="1" applyBorder="1" applyAlignment="1">
      <alignment vertical="center"/>
    </xf>
    <xf numFmtId="0" fontId="49" fillId="2" borderId="120" xfId="0" applyFont="1" applyFill="1" applyBorder="1"/>
    <xf numFmtId="0" fontId="174" fillId="2" borderId="133" xfId="0" applyFont="1" applyFill="1" applyBorder="1"/>
    <xf numFmtId="0" fontId="174" fillId="2" borderId="121" xfId="0" applyFont="1" applyFill="1" applyBorder="1"/>
    <xf numFmtId="0" fontId="174" fillId="2" borderId="46" xfId="0" applyFont="1" applyFill="1" applyBorder="1" applyAlignment="1">
      <alignment horizontal="left"/>
    </xf>
    <xf numFmtId="187" fontId="174" fillId="2" borderId="0" xfId="0" applyNumberFormat="1" applyFont="1" applyFill="1"/>
    <xf numFmtId="187" fontId="174" fillId="2" borderId="155" xfId="0" applyNumberFormat="1" applyFont="1" applyFill="1" applyBorder="1"/>
    <xf numFmtId="0" fontId="49" fillId="2" borderId="46" xfId="0" applyFont="1" applyFill="1" applyBorder="1" applyAlignment="1">
      <alignment horizontal="left" indent="1"/>
    </xf>
    <xf numFmtId="187" fontId="49" fillId="2" borderId="155" xfId="0" applyNumberFormat="1" applyFont="1" applyFill="1" applyBorder="1"/>
    <xf numFmtId="187" fontId="49" fillId="2" borderId="155" xfId="0" applyNumberFormat="1" applyFont="1" applyFill="1" applyBorder="1" applyAlignment="1">
      <alignment horizontal="right"/>
    </xf>
    <xf numFmtId="0" fontId="49" fillId="2" borderId="99" xfId="0" applyFont="1" applyFill="1" applyBorder="1" applyAlignment="1">
      <alignment horizontal="left" indent="1"/>
    </xf>
    <xf numFmtId="187" fontId="49" fillId="2" borderId="127" xfId="0" applyNumberFormat="1" applyFont="1" applyFill="1" applyBorder="1"/>
    <xf numFmtId="187" fontId="49" fillId="2" borderId="100" xfId="0" applyNumberFormat="1" applyFont="1" applyFill="1" applyBorder="1"/>
    <xf numFmtId="0" fontId="49" fillId="2" borderId="0" xfId="0" applyFont="1" applyFill="1" applyAlignment="1">
      <alignment horizontal="left" indent="1"/>
    </xf>
    <xf numFmtId="0" fontId="49" fillId="2" borderId="0" xfId="0" applyFont="1" applyFill="1" applyAlignment="1">
      <alignment horizontal="left"/>
    </xf>
    <xf numFmtId="166" fontId="49" fillId="0" borderId="0" xfId="271" applyNumberFormat="1" applyFont="1" applyAlignment="1">
      <alignment horizontal="right" vertical="center" shrinkToFit="1"/>
    </xf>
    <xf numFmtId="187" fontId="83" fillId="2" borderId="0" xfId="0" applyNumberFormat="1" applyFont="1" applyFill="1"/>
    <xf numFmtId="0" fontId="174" fillId="0" borderId="46" xfId="271" applyFont="1" applyBorder="1" applyAlignment="1">
      <alignment horizontal="left" vertical="center"/>
    </xf>
    <xf numFmtId="0" fontId="174" fillId="0" borderId="155" xfId="0" applyFont="1" applyBorder="1" applyAlignment="1">
      <alignment horizontal="left"/>
    </xf>
    <xf numFmtId="166" fontId="174" fillId="0" borderId="0" xfId="271" applyNumberFormat="1" applyFont="1" applyAlignment="1">
      <alignment horizontal="right" vertical="center" shrinkToFit="1"/>
    </xf>
    <xf numFmtId="166" fontId="174" fillId="0" borderId="155" xfId="271" applyNumberFormat="1" applyFont="1" applyBorder="1" applyAlignment="1">
      <alignment horizontal="right" vertical="center" shrinkToFit="1"/>
    </xf>
    <xf numFmtId="0" fontId="174" fillId="0" borderId="99" xfId="271" applyFont="1" applyBorder="1" applyAlignment="1">
      <alignment horizontal="left" vertical="center"/>
    </xf>
    <xf numFmtId="0" fontId="174" fillId="0" borderId="100" xfId="0" applyFont="1" applyBorder="1" applyAlignment="1">
      <alignment horizontal="left"/>
    </xf>
    <xf numFmtId="166" fontId="174" fillId="0" borderId="127" xfId="271" applyNumberFormat="1" applyFont="1" applyBorder="1" applyAlignment="1">
      <alignment horizontal="right" vertical="center" shrinkToFit="1"/>
    </xf>
    <xf numFmtId="166" fontId="174" fillId="0" borderId="100" xfId="271" applyNumberFormat="1" applyFont="1" applyBorder="1" applyAlignment="1">
      <alignment horizontal="right" vertical="center" shrinkToFit="1"/>
    </xf>
    <xf numFmtId="0" fontId="49" fillId="0" borderId="0" xfId="271" applyFont="1" applyAlignment="1">
      <alignment horizontal="left" vertical="center"/>
    </xf>
    <xf numFmtId="0" fontId="86" fillId="0" borderId="0" xfId="326" applyFont="1"/>
    <xf numFmtId="166" fontId="83" fillId="0" borderId="0" xfId="271" applyNumberFormat="1" applyFont="1" applyAlignment="1">
      <alignment horizontal="right" vertical="center" shrinkToFit="1"/>
    </xf>
    <xf numFmtId="187" fontId="145" fillId="2" borderId="0" xfId="0" applyNumberFormat="1" applyFont="1" applyFill="1"/>
    <xf numFmtId="0" fontId="83" fillId="2" borderId="146" xfId="0" applyFont="1" applyFill="1" applyBorder="1"/>
    <xf numFmtId="1" fontId="83" fillId="2" borderId="146" xfId="0" applyNumberFormat="1" applyFont="1" applyFill="1" applyBorder="1" applyAlignment="1">
      <alignment horizontal="right" vertical="center"/>
    </xf>
    <xf numFmtId="1" fontId="83" fillId="2" borderId="131" xfId="0" applyNumberFormat="1" applyFont="1" applyFill="1" applyBorder="1" applyAlignment="1">
      <alignment horizontal="right" vertical="center"/>
    </xf>
    <xf numFmtId="1" fontId="83" fillId="2" borderId="132" xfId="0" applyNumberFormat="1" applyFont="1" applyFill="1" applyBorder="1" applyAlignment="1">
      <alignment horizontal="right" vertical="center"/>
    </xf>
    <xf numFmtId="0" fontId="49" fillId="2" borderId="120" xfId="0" applyFont="1" applyFill="1" applyBorder="1" applyAlignment="1">
      <alignment horizontal="left"/>
    </xf>
    <xf numFmtId="0" fontId="49" fillId="2" borderId="120" xfId="0" applyFont="1" applyFill="1" applyBorder="1" applyAlignment="1">
      <alignment horizontal="right"/>
    </xf>
    <xf numFmtId="0" fontId="49" fillId="2" borderId="133" xfId="0" applyFont="1" applyFill="1" applyBorder="1" applyAlignment="1">
      <alignment horizontal="right"/>
    </xf>
    <xf numFmtId="3" fontId="49" fillId="2" borderId="133" xfId="0" applyNumberFormat="1" applyFont="1" applyFill="1" applyBorder="1"/>
    <xf numFmtId="3" fontId="49" fillId="2" borderId="133" xfId="0" applyNumberFormat="1" applyFont="1" applyFill="1" applyBorder="1" applyAlignment="1">
      <alignment horizontal="right" vertical="center"/>
    </xf>
    <xf numFmtId="3" fontId="49" fillId="2" borderId="121" xfId="0" applyNumberFormat="1" applyFont="1" applyFill="1" applyBorder="1" applyAlignment="1">
      <alignment horizontal="right" vertical="center"/>
    </xf>
    <xf numFmtId="0" fontId="49" fillId="2" borderId="46" xfId="0" applyFont="1" applyFill="1" applyBorder="1" applyAlignment="1">
      <alignment horizontal="left" wrapText="1"/>
    </xf>
    <xf numFmtId="3" fontId="49" fillId="2" borderId="0" xfId="0" applyNumberFormat="1" applyFont="1" applyFill="1"/>
    <xf numFmtId="3" fontId="49" fillId="2" borderId="0" xfId="0" applyNumberFormat="1" applyFont="1" applyFill="1" applyAlignment="1">
      <alignment horizontal="right" vertical="center"/>
    </xf>
    <xf numFmtId="3" fontId="49" fillId="2" borderId="155" xfId="0" applyNumberFormat="1" applyFont="1" applyFill="1" applyBorder="1" applyAlignment="1">
      <alignment horizontal="right" vertical="center"/>
    </xf>
    <xf numFmtId="0" fontId="49" fillId="0" borderId="46" xfId="0" applyFont="1" applyBorder="1" applyAlignment="1">
      <alignment horizontal="left" wrapText="1"/>
    </xf>
    <xf numFmtId="3" fontId="49" fillId="2" borderId="0" xfId="0" applyNumberFormat="1" applyFont="1" applyFill="1" applyAlignment="1">
      <alignment horizontal="right"/>
    </xf>
    <xf numFmtId="3" fontId="49" fillId="2" borderId="155" xfId="0" applyNumberFormat="1" applyFont="1" applyFill="1" applyBorder="1" applyAlignment="1">
      <alignment horizontal="right"/>
    </xf>
    <xf numFmtId="0" fontId="175" fillId="0" borderId="46" xfId="0" applyFont="1" applyBorder="1" applyAlignment="1">
      <alignment horizontal="left" indent="1"/>
    </xf>
    <xf numFmtId="3" fontId="175" fillId="2" borderId="46" xfId="0" applyNumberFormat="1" applyFont="1" applyFill="1" applyBorder="1" applyAlignment="1">
      <alignment horizontal="right"/>
    </xf>
    <xf numFmtId="3" fontId="175" fillId="2" borderId="0" xfId="0" applyNumberFormat="1" applyFont="1" applyFill="1" applyAlignment="1">
      <alignment horizontal="right"/>
    </xf>
    <xf numFmtId="3" fontId="175" fillId="2" borderId="155" xfId="0" applyNumberFormat="1" applyFont="1" applyFill="1" applyBorder="1" applyAlignment="1">
      <alignment horizontal="right"/>
    </xf>
    <xf numFmtId="0" fontId="175" fillId="2" borderId="0" xfId="0" applyFont="1" applyFill="1"/>
    <xf numFmtId="187" fontId="175" fillId="2" borderId="0" xfId="0" applyNumberFormat="1" applyFont="1" applyFill="1"/>
    <xf numFmtId="0" fontId="162" fillId="0" borderId="0" xfId="0" applyFont="1"/>
    <xf numFmtId="0" fontId="83" fillId="2" borderId="99" xfId="0" applyFont="1" applyFill="1" applyBorder="1" applyAlignment="1">
      <alignment horizontal="left" vertical="center"/>
    </xf>
    <xf numFmtId="3" fontId="83" fillId="2" borderId="99" xfId="0" applyNumberFormat="1" applyFont="1" applyFill="1" applyBorder="1" applyAlignment="1">
      <alignment vertical="center"/>
    </xf>
    <xf numFmtId="3" fontId="83" fillId="2" borderId="127" xfId="0" applyNumberFormat="1" applyFont="1" applyFill="1" applyBorder="1" applyAlignment="1">
      <alignment vertical="center"/>
    </xf>
    <xf numFmtId="3" fontId="83" fillId="2" borderId="100" xfId="0" applyNumberFormat="1" applyFont="1" applyFill="1" applyBorder="1" applyAlignment="1">
      <alignment vertical="center"/>
    </xf>
    <xf numFmtId="3" fontId="83" fillId="2" borderId="0" xfId="0" applyNumberFormat="1" applyFont="1" applyFill="1" applyAlignment="1">
      <alignment vertical="center"/>
    </xf>
    <xf numFmtId="0" fontId="175" fillId="0" borderId="0" xfId="0" applyFont="1" applyAlignment="1">
      <alignment horizontal="right"/>
    </xf>
    <xf numFmtId="0" fontId="83" fillId="2" borderId="134" xfId="0" applyFont="1" applyFill="1" applyBorder="1" applyAlignment="1">
      <alignment horizontal="left" vertical="center"/>
    </xf>
    <xf numFmtId="0" fontId="49" fillId="2" borderId="128" xfId="0" applyFont="1" applyFill="1" applyBorder="1" applyAlignment="1">
      <alignment horizontal="left"/>
    </xf>
    <xf numFmtId="3" fontId="49" fillId="2" borderId="120" xfId="0" applyNumberFormat="1" applyFont="1" applyFill="1" applyBorder="1"/>
    <xf numFmtId="3" fontId="49" fillId="2" borderId="133" xfId="0" applyNumberFormat="1" applyFont="1" applyFill="1" applyBorder="1" applyAlignment="1">
      <alignment horizontal="right"/>
    </xf>
    <xf numFmtId="3" fontId="49" fillId="2" borderId="121" xfId="0" applyNumberFormat="1" applyFont="1" applyFill="1" applyBorder="1" applyAlignment="1">
      <alignment horizontal="right"/>
    </xf>
    <xf numFmtId="3" fontId="49" fillId="2" borderId="155" xfId="0" applyNumberFormat="1" applyFont="1" applyFill="1" applyBorder="1"/>
    <xf numFmtId="0" fontId="83" fillId="2" borderId="129" xfId="0" applyFont="1" applyFill="1" applyBorder="1" applyAlignment="1">
      <alignment vertical="center"/>
    </xf>
    <xf numFmtId="3" fontId="83" fillId="2" borderId="99" xfId="0" applyNumberFormat="1" applyFont="1" applyFill="1" applyBorder="1" applyAlignment="1">
      <alignment horizontal="right" vertical="center"/>
    </xf>
    <xf numFmtId="3" fontId="83" fillId="2" borderId="127" xfId="0" applyNumberFormat="1" applyFont="1" applyFill="1" applyBorder="1" applyAlignment="1">
      <alignment horizontal="right" vertical="center"/>
    </xf>
    <xf numFmtId="3" fontId="174" fillId="2" borderId="127" xfId="0" applyNumberFormat="1" applyFont="1" applyFill="1" applyBorder="1" applyAlignment="1">
      <alignment horizontal="right"/>
    </xf>
    <xf numFmtId="3" fontId="174" fillId="2" borderId="100" xfId="0" applyNumberFormat="1" applyFont="1" applyFill="1" applyBorder="1" applyAlignment="1">
      <alignment horizontal="right"/>
    </xf>
    <xf numFmtId="0" fontId="83" fillId="2" borderId="133" xfId="0" applyFont="1" applyFill="1" applyBorder="1" applyAlignment="1">
      <alignment vertical="center"/>
    </xf>
    <xf numFmtId="3" fontId="83" fillId="2" borderId="133" xfId="0" applyNumberFormat="1" applyFont="1" applyFill="1" applyBorder="1" applyAlignment="1">
      <alignment horizontal="right" vertical="center"/>
    </xf>
    <xf numFmtId="3" fontId="83" fillId="2" borderId="133" xfId="0" applyNumberFormat="1" applyFont="1" applyFill="1" applyBorder="1" applyAlignment="1">
      <alignment vertical="center"/>
    </xf>
    <xf numFmtId="3" fontId="83" fillId="2" borderId="0" xfId="0" applyNumberFormat="1" applyFont="1" applyFill="1" applyAlignment="1">
      <alignment horizontal="right" vertical="center"/>
    </xf>
    <xf numFmtId="0" fontId="87" fillId="2" borderId="0" xfId="0" applyFont="1" applyFill="1" applyAlignment="1">
      <alignment horizontal="left" wrapText="1"/>
    </xf>
    <xf numFmtId="187" fontId="94" fillId="0" borderId="0" xfId="0" applyNumberFormat="1" applyFont="1"/>
    <xf numFmtId="166" fontId="49" fillId="0" borderId="0" xfId="0" applyNumberFormat="1" applyFont="1" applyAlignment="1">
      <alignment horizontal="right"/>
    </xf>
    <xf numFmtId="0" fontId="83" fillId="0" borderId="0" xfId="271" applyFont="1" applyAlignment="1">
      <alignment horizontal="left" vertical="center"/>
    </xf>
    <xf numFmtId="187" fontId="89" fillId="0" borderId="0" xfId="0" applyNumberFormat="1" applyFont="1" applyAlignment="1">
      <alignment horizontal="right"/>
    </xf>
    <xf numFmtId="0" fontId="83" fillId="0" borderId="0" xfId="0" applyFont="1" applyAlignment="1">
      <alignment horizontal="left"/>
    </xf>
    <xf numFmtId="0" fontId="145" fillId="0" borderId="0" xfId="271" applyFont="1" applyAlignment="1">
      <alignment horizontal="left" vertical="center"/>
    </xf>
    <xf numFmtId="187" fontId="192" fillId="0" borderId="0" xfId="0" applyNumberFormat="1" applyFont="1"/>
    <xf numFmtId="0" fontId="174" fillId="0" borderId="0" xfId="271" applyFont="1" applyAlignment="1">
      <alignment horizontal="left" vertical="center"/>
    </xf>
    <xf numFmtId="0" fontId="174" fillId="0" borderId="0" xfId="0" applyFont="1" applyAlignment="1">
      <alignment horizontal="left"/>
    </xf>
    <xf numFmtId="0" fontId="28" fillId="122" borderId="0" xfId="0" applyFont="1" applyFill="1"/>
    <xf numFmtId="0" fontId="86" fillId="122" borderId="0" xfId="0" applyFont="1" applyFill="1" applyBorder="1" applyAlignment="1"/>
    <xf numFmtId="0" fontId="49" fillId="122" borderId="0" xfId="0" applyFont="1" applyFill="1"/>
    <xf numFmtId="0" fontId="0" fillId="123" borderId="0" xfId="0" applyFill="1"/>
    <xf numFmtId="0" fontId="87" fillId="122" borderId="0" xfId="0" applyFont="1" applyFill="1" applyAlignment="1">
      <alignment horizontal="right"/>
    </xf>
    <xf numFmtId="0" fontId="49" fillId="123" borderId="0" xfId="0" applyFont="1" applyFill="1"/>
    <xf numFmtId="0" fontId="49" fillId="123" borderId="128" xfId="0" applyFont="1" applyFill="1" applyBorder="1"/>
    <xf numFmtId="3" fontId="49" fillId="123" borderId="120" xfId="0" applyNumberFormat="1" applyFont="1" applyFill="1" applyBorder="1"/>
    <xf numFmtId="3" fontId="49" fillId="123" borderId="133" xfId="0" applyNumberFormat="1" applyFont="1" applyFill="1" applyBorder="1"/>
    <xf numFmtId="3" fontId="49" fillId="123" borderId="121" xfId="0" applyNumberFormat="1" applyFont="1" applyFill="1" applyBorder="1"/>
    <xf numFmtId="0" fontId="49" fillId="123" borderId="125" xfId="0" applyFont="1" applyFill="1" applyBorder="1"/>
    <xf numFmtId="3" fontId="49" fillId="123" borderId="98" xfId="0" applyNumberFormat="1" applyFont="1" applyFill="1" applyBorder="1"/>
    <xf numFmtId="3" fontId="49" fillId="123" borderId="0" xfId="0" applyNumberFormat="1" applyFont="1" applyFill="1" applyBorder="1"/>
    <xf numFmtId="3" fontId="49" fillId="123" borderId="155" xfId="0" applyNumberFormat="1" applyFont="1" applyFill="1" applyBorder="1"/>
    <xf numFmtId="0" fontId="49" fillId="123" borderId="98" xfId="0" applyFont="1" applyFill="1" applyBorder="1"/>
    <xf numFmtId="0" fontId="49" fillId="123" borderId="0" xfId="0" applyFont="1" applyFill="1" applyBorder="1"/>
    <xf numFmtId="0" fontId="49" fillId="123" borderId="155" xfId="0" applyFont="1" applyFill="1" applyBorder="1"/>
    <xf numFmtId="0" fontId="49" fillId="123" borderId="129" xfId="0" applyFont="1" applyFill="1" applyBorder="1"/>
    <xf numFmtId="0" fontId="49" fillId="123" borderId="99" xfId="0" applyFont="1" applyFill="1" applyBorder="1"/>
    <xf numFmtId="0" fontId="49" fillId="123" borderId="127" xfId="0" applyFont="1" applyFill="1" applyBorder="1"/>
    <xf numFmtId="3" fontId="49" fillId="123" borderId="127" xfId="0" applyNumberFormat="1" applyFont="1" applyFill="1" applyBorder="1"/>
    <xf numFmtId="0" fontId="174" fillId="123" borderId="146" xfId="0" applyFont="1" applyFill="1" applyBorder="1"/>
    <xf numFmtId="0" fontId="174" fillId="123" borderId="131" xfId="0" applyFont="1" applyFill="1" applyBorder="1"/>
    <xf numFmtId="0" fontId="174" fillId="123" borderId="132" xfId="0" applyFont="1" applyFill="1" applyBorder="1"/>
    <xf numFmtId="0" fontId="174" fillId="123" borderId="134" xfId="0" applyFont="1" applyFill="1" applyBorder="1"/>
    <xf numFmtId="3" fontId="174" fillId="123" borderId="131" xfId="0" applyNumberFormat="1" applyFont="1" applyFill="1" applyBorder="1"/>
    <xf numFmtId="3" fontId="174" fillId="123" borderId="132" xfId="0" applyNumberFormat="1" applyFont="1" applyFill="1" applyBorder="1"/>
    <xf numFmtId="0" fontId="28" fillId="122" borderId="0" xfId="0" applyFont="1" applyFill="1" applyBorder="1"/>
    <xf numFmtId="0" fontId="0" fillId="123" borderId="0" xfId="0" applyFill="1" applyBorder="1"/>
    <xf numFmtId="0" fontId="49" fillId="123" borderId="120" xfId="0" applyFont="1" applyFill="1" applyBorder="1"/>
    <xf numFmtId="0" fontId="49" fillId="123" borderId="133" xfId="0" applyFont="1" applyFill="1" applyBorder="1"/>
    <xf numFmtId="3" fontId="49" fillId="123" borderId="100" xfId="0" applyNumberFormat="1" applyFont="1" applyFill="1" applyBorder="1"/>
    <xf numFmtId="3" fontId="83" fillId="122" borderId="0" xfId="0" applyNumberFormat="1" applyFont="1" applyFill="1" applyBorder="1"/>
    <xf numFmtId="3" fontId="49" fillId="122" borderId="0" xfId="0" applyNumberFormat="1" applyFont="1" applyFill="1" applyBorder="1"/>
    <xf numFmtId="0" fontId="28" fillId="123" borderId="0" xfId="0" applyFont="1" applyFill="1" applyBorder="1"/>
    <xf numFmtId="0" fontId="174" fillId="123" borderId="0" xfId="1136" applyFont="1" applyFill="1" applyBorder="1" applyAlignment="1">
      <alignment horizontal="right" vertical="center"/>
    </xf>
    <xf numFmtId="3" fontId="145" fillId="123" borderId="0" xfId="1136" applyNumberFormat="1" applyFont="1" applyFill="1" applyBorder="1" applyAlignment="1">
      <alignment horizontal="right" vertical="center" shrinkToFit="1"/>
    </xf>
    <xf numFmtId="0" fontId="145" fillId="123" borderId="0" xfId="0" applyFont="1" applyFill="1" applyBorder="1"/>
    <xf numFmtId="0" fontId="145" fillId="123" borderId="128" xfId="1136" applyFont="1" applyFill="1" applyBorder="1" applyAlignment="1">
      <alignment horizontal="left" vertical="center"/>
    </xf>
    <xf numFmtId="0" fontId="145" fillId="123" borderId="125" xfId="1136" applyFont="1" applyFill="1" applyBorder="1" applyAlignment="1">
      <alignment horizontal="left" vertical="center"/>
    </xf>
    <xf numFmtId="0" fontId="174" fillId="123" borderId="0" xfId="1136" applyFont="1" applyFill="1" applyBorder="1" applyAlignment="1">
      <alignment vertical="center"/>
    </xf>
    <xf numFmtId="0" fontId="174" fillId="123" borderId="146" xfId="1136" applyFont="1" applyFill="1" applyBorder="1" applyAlignment="1">
      <alignment horizontal="left" vertical="center"/>
    </xf>
    <xf numFmtId="0" fontId="174" fillId="123" borderId="131" xfId="1136" applyFont="1" applyFill="1" applyBorder="1" applyAlignment="1">
      <alignment horizontal="left" vertical="center"/>
    </xf>
    <xf numFmtId="0" fontId="174" fillId="123" borderId="132" xfId="1136" applyFont="1" applyFill="1" applyBorder="1" applyAlignment="1">
      <alignment vertical="center"/>
    </xf>
    <xf numFmtId="3" fontId="145" fillId="123" borderId="120" xfId="1136" applyNumberFormat="1" applyFont="1" applyFill="1" applyBorder="1" applyAlignment="1">
      <alignment horizontal="right" vertical="center" shrinkToFit="1"/>
    </xf>
    <xf numFmtId="3" fontId="145" fillId="123" borderId="133" xfId="1136" applyNumberFormat="1" applyFont="1" applyFill="1" applyBorder="1" applyAlignment="1">
      <alignment horizontal="right" vertical="center" shrinkToFit="1"/>
    </xf>
    <xf numFmtId="3" fontId="145" fillId="123" borderId="121" xfId="1136" applyNumberFormat="1" applyFont="1" applyFill="1" applyBorder="1" applyAlignment="1">
      <alignment horizontal="right" vertical="center" shrinkToFit="1"/>
    </xf>
    <xf numFmtId="3" fontId="145" fillId="123" borderId="98" xfId="1136" applyNumberFormat="1" applyFont="1" applyFill="1" applyBorder="1" applyAlignment="1">
      <alignment horizontal="right" vertical="center" shrinkToFit="1"/>
    </xf>
    <xf numFmtId="3" fontId="145" fillId="123" borderId="155" xfId="1136" applyNumberFormat="1" applyFont="1" applyFill="1" applyBorder="1" applyAlignment="1">
      <alignment horizontal="right" vertical="center" shrinkToFit="1"/>
    </xf>
    <xf numFmtId="0" fontId="174" fillId="123" borderId="134" xfId="1136" applyFont="1" applyFill="1" applyBorder="1" applyAlignment="1">
      <alignment horizontal="left" vertical="center"/>
    </xf>
    <xf numFmtId="3" fontId="174" fillId="123" borderId="146" xfId="1136" applyNumberFormat="1" applyFont="1" applyFill="1" applyBorder="1" applyAlignment="1">
      <alignment horizontal="right" vertical="center" shrinkToFit="1"/>
    </xf>
    <xf numFmtId="3" fontId="174" fillId="123" borderId="131" xfId="1136" applyNumberFormat="1" applyFont="1" applyFill="1" applyBorder="1" applyAlignment="1">
      <alignment horizontal="right" vertical="center" shrinkToFit="1"/>
    </xf>
    <xf numFmtId="3" fontId="174" fillId="123" borderId="132" xfId="1136" applyNumberFormat="1" applyFont="1" applyFill="1" applyBorder="1" applyAlignment="1">
      <alignment horizontal="right" vertical="center" shrinkToFit="1"/>
    </xf>
    <xf numFmtId="0" fontId="174" fillId="0" borderId="49" xfId="271" applyFont="1" applyBorder="1" applyAlignment="1">
      <alignment horizontal="left" vertical="center"/>
    </xf>
    <xf numFmtId="0" fontId="174" fillId="0" borderId="51" xfId="0" applyFont="1" applyBorder="1" applyAlignment="1">
      <alignment horizontal="left"/>
    </xf>
    <xf numFmtId="166" fontId="174" fillId="0" borderId="50" xfId="271" applyNumberFormat="1" applyFont="1" applyBorder="1" applyAlignment="1">
      <alignment horizontal="right" vertical="center" shrinkToFit="1"/>
    </xf>
    <xf numFmtId="166" fontId="174" fillId="0" borderId="51" xfId="271" applyNumberFormat="1" applyFont="1" applyBorder="1" applyAlignment="1">
      <alignment horizontal="right" vertical="center" shrinkToFit="1"/>
    </xf>
    <xf numFmtId="1" fontId="83" fillId="0" borderId="122" xfId="766" applyNumberFormat="1" applyFont="1" applyFill="1" applyBorder="1" applyAlignment="1">
      <alignment horizontal="right"/>
    </xf>
    <xf numFmtId="3" fontId="49" fillId="0" borderId="103" xfId="736" applyNumberFormat="1" applyFont="1" applyFill="1" applyBorder="1" applyAlignment="1">
      <alignment horizontal="right"/>
    </xf>
    <xf numFmtId="3" fontId="49" fillId="0" borderId="155" xfId="736" applyNumberFormat="1" applyFont="1" applyFill="1" applyBorder="1" applyAlignment="1">
      <alignment horizontal="right"/>
    </xf>
    <xf numFmtId="3" fontId="49" fillId="0" borderId="155" xfId="736" applyNumberFormat="1" applyFont="1" applyFill="1" applyBorder="1"/>
    <xf numFmtId="3" fontId="83" fillId="0" borderId="101" xfId="736" applyNumberFormat="1" applyFont="1" applyFill="1" applyBorder="1"/>
    <xf numFmtId="166" fontId="49" fillId="0" borderId="103" xfId="736" applyNumberFormat="1" applyFont="1" applyFill="1" applyBorder="1" applyAlignment="1">
      <alignment horizontal="right"/>
    </xf>
    <xf numFmtId="166" fontId="49" fillId="0" borderId="155" xfId="736" applyNumberFormat="1" applyFont="1" applyFill="1" applyBorder="1" applyAlignment="1">
      <alignment horizontal="right"/>
    </xf>
    <xf numFmtId="166" fontId="83" fillId="0" borderId="101" xfId="736" applyNumberFormat="1" applyFont="1" applyFill="1" applyBorder="1"/>
    <xf numFmtId="0" fontId="174" fillId="0" borderId="157" xfId="736" applyFont="1" applyFill="1" applyBorder="1" applyAlignment="1">
      <alignment horizontal="right" vertical="center"/>
    </xf>
    <xf numFmtId="1" fontId="174" fillId="0" borderId="158" xfId="736" applyNumberFormat="1" applyFont="1" applyFill="1" applyBorder="1" applyAlignment="1">
      <alignment horizontal="right" vertical="center"/>
    </xf>
    <xf numFmtId="1" fontId="174" fillId="0" borderId="136" xfId="736" applyNumberFormat="1" applyFont="1" applyFill="1" applyBorder="1" applyAlignment="1">
      <alignment horizontal="right" vertical="center"/>
    </xf>
    <xf numFmtId="1" fontId="83" fillId="0" borderId="136" xfId="736" applyNumberFormat="1" applyFont="1" applyFill="1" applyBorder="1" applyAlignment="1">
      <alignment horizontal="right" vertical="center"/>
    </xf>
    <xf numFmtId="1" fontId="83" fillId="0" borderId="159" xfId="766" applyNumberFormat="1" applyFont="1" applyFill="1" applyBorder="1" applyAlignment="1">
      <alignment horizontal="right"/>
    </xf>
    <xf numFmtId="1" fontId="83" fillId="0" borderId="136" xfId="766" applyNumberFormat="1" applyFont="1" applyFill="1" applyBorder="1" applyAlignment="1">
      <alignment horizontal="right"/>
    </xf>
    <xf numFmtId="1" fontId="83" fillId="0" borderId="137" xfId="766" applyNumberFormat="1" applyFont="1" applyFill="1" applyBorder="1" applyAlignment="1">
      <alignment horizontal="right"/>
    </xf>
    <xf numFmtId="0" fontId="145" fillId="0" borderId="152" xfId="736" applyFont="1" applyFill="1" applyBorder="1"/>
    <xf numFmtId="3" fontId="145" fillId="0" borderId="0" xfId="736" applyNumberFormat="1" applyFont="1" applyFill="1" applyBorder="1"/>
    <xf numFmtId="3" fontId="145" fillId="0" borderId="0" xfId="736" applyNumberFormat="1" applyFont="1" applyFill="1" applyBorder="1" applyAlignment="1">
      <alignment horizontal="right"/>
    </xf>
    <xf numFmtId="3" fontId="49" fillId="0" borderId="0" xfId="736" applyNumberFormat="1" applyFont="1" applyFill="1" applyBorder="1"/>
    <xf numFmtId="3" fontId="49" fillId="0" borderId="0" xfId="736" applyNumberFormat="1" applyFont="1" applyFill="1" applyBorder="1" applyAlignment="1">
      <alignment horizontal="right"/>
    </xf>
    <xf numFmtId="187" fontId="145" fillId="0" borderId="155" xfId="736" applyNumberFormat="1" applyFont="1" applyFill="1" applyBorder="1"/>
    <xf numFmtId="0" fontId="145" fillId="0" borderId="153" xfId="736" applyFont="1" applyFill="1" applyBorder="1"/>
    <xf numFmtId="166" fontId="49" fillId="0" borderId="0" xfId="736" applyNumberFormat="1" applyFont="1" applyFill="1" applyBorder="1" applyAlignment="1">
      <alignment horizontal="right"/>
    </xf>
    <xf numFmtId="166" fontId="49" fillId="0" borderId="0" xfId="736" applyNumberFormat="1" applyFont="1" applyFill="1" applyBorder="1"/>
    <xf numFmtId="0" fontId="145" fillId="0" borderId="127" xfId="736" applyFont="1" applyFill="1" applyBorder="1"/>
    <xf numFmtId="166" fontId="174" fillId="0" borderId="160" xfId="736" applyNumberFormat="1" applyFont="1" applyFill="1" applyBorder="1" applyAlignment="1">
      <alignment horizontal="right"/>
    </xf>
    <xf numFmtId="166" fontId="174" fillId="0" borderId="127" xfId="736" applyNumberFormat="1" applyFont="1" applyFill="1" applyBorder="1"/>
    <xf numFmtId="0" fontId="145" fillId="0" borderId="100" xfId="736" applyFont="1" applyFill="1" applyBorder="1"/>
    <xf numFmtId="0" fontId="174" fillId="0" borderId="99" xfId="736" applyFont="1" applyFill="1" applyBorder="1"/>
    <xf numFmtId="0" fontId="94" fillId="0" borderId="0" xfId="512" applyFont="1" applyAlignment="1">
      <alignment horizontal="left" vertical="center" wrapText="1"/>
    </xf>
    <xf numFmtId="0" fontId="102" fillId="0" borderId="0" xfId="515" applyFont="1" applyBorder="1" applyAlignment="1" applyProtection="1">
      <alignment vertical="center" wrapText="1"/>
    </xf>
    <xf numFmtId="0" fontId="102" fillId="0" borderId="0" xfId="516" applyFont="1" applyBorder="1" applyAlignment="1" applyProtection="1">
      <alignment vertical="center" wrapText="1"/>
    </xf>
    <xf numFmtId="0" fontId="96" fillId="0" borderId="0" xfId="515" applyFont="1" applyBorder="1" applyAlignment="1" applyProtection="1">
      <alignment horizontal="left" vertical="center" wrapText="1"/>
    </xf>
    <xf numFmtId="0" fontId="96" fillId="0" borderId="0" xfId="516" applyFont="1" applyBorder="1" applyAlignment="1" applyProtection="1">
      <alignment horizontal="left" vertical="center" wrapText="1"/>
    </xf>
    <xf numFmtId="0" fontId="96" fillId="0" borderId="0" xfId="513" applyFont="1" applyBorder="1" applyAlignment="1" applyProtection="1">
      <alignment horizontal="left" vertical="center" wrapText="1"/>
    </xf>
    <xf numFmtId="0" fontId="102" fillId="0" borderId="0" xfId="513" applyFont="1" applyBorder="1" applyAlignment="1" applyProtection="1">
      <alignment vertical="center" wrapText="1"/>
    </xf>
    <xf numFmtId="0" fontId="96" fillId="0" borderId="0" xfId="513" applyFont="1" applyBorder="1" applyAlignment="1" applyProtection="1">
      <alignment vertical="center" wrapText="1"/>
    </xf>
    <xf numFmtId="0" fontId="87" fillId="2" borderId="0" xfId="0" applyFont="1" applyFill="1" applyAlignment="1">
      <alignment wrapText="1"/>
    </xf>
    <xf numFmtId="0" fontId="49" fillId="2" borderId="0" xfId="326" applyFont="1" applyFill="1" applyAlignment="1">
      <alignment wrapText="1"/>
    </xf>
    <xf numFmtId="0" fontId="49" fillId="0" borderId="0" xfId="512" applyFont="1" applyFill="1" applyAlignment="1">
      <alignment vertical="center" wrapText="1"/>
    </xf>
    <xf numFmtId="0" fontId="175" fillId="0" borderId="0" xfId="736" applyFont="1" applyFill="1" applyAlignment="1">
      <alignment wrapText="1"/>
    </xf>
    <xf numFmtId="3" fontId="83" fillId="0" borderId="155" xfId="736" applyNumberFormat="1" applyFont="1" applyFill="1" applyBorder="1"/>
    <xf numFmtId="0" fontId="83" fillId="0" borderId="122" xfId="736" applyFont="1" applyFill="1" applyBorder="1" applyAlignment="1">
      <alignment horizontal="right"/>
    </xf>
    <xf numFmtId="3" fontId="145" fillId="0" borderId="155" xfId="736" applyNumberFormat="1" applyFont="1" applyFill="1" applyBorder="1"/>
    <xf numFmtId="166" fontId="145" fillId="0" borderId="122" xfId="736" applyNumberFormat="1" applyFont="1" applyFill="1" applyBorder="1"/>
    <xf numFmtId="0" fontId="49" fillId="0" borderId="0" xfId="1118" applyFill="1" applyBorder="1" applyAlignment="1" applyProtection="1">
      <alignment vertical="top" wrapText="1"/>
    </xf>
    <xf numFmtId="0" fontId="49" fillId="0" borderId="0" xfId="273" applyFill="1" applyAlignment="1">
      <alignment horizontal="right"/>
    </xf>
    <xf numFmtId="0" fontId="175" fillId="0" borderId="0" xfId="926" applyFont="1" applyAlignment="1">
      <alignment vertical="center" wrapText="1"/>
    </xf>
    <xf numFmtId="0" fontId="175" fillId="0" borderId="0" xfId="747" applyFont="1" applyAlignment="1">
      <alignment vertical="top" wrapText="1"/>
    </xf>
    <xf numFmtId="166" fontId="175" fillId="0" borderId="0" xfId="747" applyNumberFormat="1" applyFont="1" applyAlignment="1">
      <alignment horizontal="left" vertical="center" wrapText="1"/>
    </xf>
    <xf numFmtId="166" fontId="175" fillId="0" borderId="0" xfId="747" applyNumberFormat="1" applyFont="1" applyAlignment="1">
      <alignment vertical="center" wrapText="1"/>
    </xf>
    <xf numFmtId="0" fontId="83" fillId="0" borderId="0" xfId="1112" applyFont="1" applyAlignment="1">
      <alignment vertical="center" wrapText="1"/>
    </xf>
    <xf numFmtId="0" fontId="86" fillId="2" borderId="0" xfId="0" applyFont="1" applyFill="1" applyBorder="1" applyAlignment="1">
      <alignment vertical="top" wrapText="1"/>
    </xf>
    <xf numFmtId="166" fontId="49" fillId="0" borderId="0" xfId="273" applyNumberFormat="1" applyFill="1" applyAlignment="1">
      <alignment horizontal="left" vertical="center" wrapText="1"/>
    </xf>
    <xf numFmtId="0" fontId="28" fillId="0" borderId="0" xfId="0" applyFont="1" applyAlignment="1">
      <alignment horizontal="left" wrapText="1"/>
    </xf>
    <xf numFmtId="0" fontId="87" fillId="0" borderId="0" xfId="273" applyFont="1" applyFill="1" applyAlignment="1"/>
  </cellXfs>
  <cellStyles count="1137">
    <cellStyle name="€ : (converti en EURO)" xfId="506" xr:uid="{00000000-0005-0000-0000-000000000000}"/>
    <cellStyle name="€ : (converti en EURO) 2" xfId="518" xr:uid="{00000000-0005-0000-0000-000001000000}"/>
    <cellStyle name="€ : (formule ECRASEE)" xfId="507" xr:uid="{00000000-0005-0000-0000-000002000000}"/>
    <cellStyle name="€ : (formule ECRASEE) 2" xfId="519" xr:uid="{00000000-0005-0000-0000-000003000000}"/>
    <cellStyle name="€ : (NON converti)" xfId="508" xr:uid="{00000000-0005-0000-0000-000004000000}"/>
    <cellStyle name="€ : (NON converti) 2" xfId="520" xr:uid="{00000000-0005-0000-0000-000005000000}"/>
    <cellStyle name="€ : (passage a l'EURO)" xfId="509" xr:uid="{00000000-0005-0000-0000-000006000000}"/>
    <cellStyle name="€ : (passage a l'EURO) 2" xfId="510" xr:uid="{00000000-0005-0000-0000-000007000000}"/>
    <cellStyle name="€ : (passage a l'EURO) 2 2" xfId="522" xr:uid="{00000000-0005-0000-0000-000008000000}"/>
    <cellStyle name="€ : (passage a l'EURO) 3" xfId="521" xr:uid="{00000000-0005-0000-0000-000009000000}"/>
    <cellStyle name="20 % - Accent1" xfId="4" xr:uid="{00000000-0005-0000-0000-00000A000000}"/>
    <cellStyle name="20 % - Accent1 2" xfId="523" xr:uid="{00000000-0005-0000-0000-00000B000000}"/>
    <cellStyle name="20 % - Accent2" xfId="5" xr:uid="{00000000-0005-0000-0000-00000C000000}"/>
    <cellStyle name="20 % - Accent2 2" xfId="524" xr:uid="{00000000-0005-0000-0000-00000D000000}"/>
    <cellStyle name="20 % - Accent3" xfId="6" xr:uid="{00000000-0005-0000-0000-00000E000000}"/>
    <cellStyle name="20 % - Accent3 2" xfId="525" xr:uid="{00000000-0005-0000-0000-00000F000000}"/>
    <cellStyle name="20 % - Accent4" xfId="7" xr:uid="{00000000-0005-0000-0000-000010000000}"/>
    <cellStyle name="20 % - Accent4 2" xfId="526" xr:uid="{00000000-0005-0000-0000-000011000000}"/>
    <cellStyle name="20 % - Accent5" xfId="8" xr:uid="{00000000-0005-0000-0000-000012000000}"/>
    <cellStyle name="20 % - Accent5 2" xfId="9" xr:uid="{00000000-0005-0000-0000-000013000000}"/>
    <cellStyle name="20 % - Accent5 2 2" xfId="528" xr:uid="{00000000-0005-0000-0000-000014000000}"/>
    <cellStyle name="20 % - Accent5 3" xfId="527" xr:uid="{00000000-0005-0000-0000-000015000000}"/>
    <cellStyle name="20 % - Accent6" xfId="10" xr:uid="{00000000-0005-0000-0000-000016000000}"/>
    <cellStyle name="20 % - Accent6 2" xfId="529" xr:uid="{00000000-0005-0000-0000-000017000000}"/>
    <cellStyle name="20% - Accent1" xfId="11" xr:uid="{00000000-0005-0000-0000-000018000000}"/>
    <cellStyle name="20% - Accent1 2" xfId="12" xr:uid="{00000000-0005-0000-0000-000019000000}"/>
    <cellStyle name="20% - Accent1 2 2" xfId="531" xr:uid="{00000000-0005-0000-0000-00001A000000}"/>
    <cellStyle name="20% - Accent1 3" xfId="530" xr:uid="{00000000-0005-0000-0000-00001B000000}"/>
    <cellStyle name="20% - Accent2" xfId="13" xr:uid="{00000000-0005-0000-0000-00001C000000}"/>
    <cellStyle name="20% - Accent2 2" xfId="532" xr:uid="{00000000-0005-0000-0000-00001D000000}"/>
    <cellStyle name="20% - Accent3" xfId="14" xr:uid="{00000000-0005-0000-0000-00001E000000}"/>
    <cellStyle name="20% - Accent3 2" xfId="533" xr:uid="{00000000-0005-0000-0000-00001F000000}"/>
    <cellStyle name="20% - Accent4" xfId="15" xr:uid="{00000000-0005-0000-0000-000020000000}"/>
    <cellStyle name="20% - Accent4 2" xfId="534" xr:uid="{00000000-0005-0000-0000-000021000000}"/>
    <cellStyle name="20% - Accent5" xfId="16" xr:uid="{00000000-0005-0000-0000-000022000000}"/>
    <cellStyle name="20% - Accent5 2" xfId="17" xr:uid="{00000000-0005-0000-0000-000023000000}"/>
    <cellStyle name="20% - Accent5 2 2" xfId="536" xr:uid="{00000000-0005-0000-0000-000024000000}"/>
    <cellStyle name="20% - Accent5 3" xfId="535" xr:uid="{00000000-0005-0000-0000-000025000000}"/>
    <cellStyle name="20% - Accent6" xfId="18" xr:uid="{00000000-0005-0000-0000-000026000000}"/>
    <cellStyle name="20% - Accent6 2" xfId="537" xr:uid="{00000000-0005-0000-0000-000027000000}"/>
    <cellStyle name="20% - Colore 1" xfId="19" xr:uid="{00000000-0005-0000-0000-000028000000}"/>
    <cellStyle name="20% - Colore 1 2" xfId="20" xr:uid="{00000000-0005-0000-0000-000029000000}"/>
    <cellStyle name="20% - Colore 1 2 2" xfId="539" xr:uid="{00000000-0005-0000-0000-00002A000000}"/>
    <cellStyle name="20% - Colore 1 3" xfId="538" xr:uid="{00000000-0005-0000-0000-00002B000000}"/>
    <cellStyle name="20% - Colore 2" xfId="21" xr:uid="{00000000-0005-0000-0000-00002C000000}"/>
    <cellStyle name="20% - Colore 2 2" xfId="540" xr:uid="{00000000-0005-0000-0000-00002D000000}"/>
    <cellStyle name="20% - Colore 3" xfId="22" xr:uid="{00000000-0005-0000-0000-00002E000000}"/>
    <cellStyle name="20% - Colore 3 2" xfId="541" xr:uid="{00000000-0005-0000-0000-00002F000000}"/>
    <cellStyle name="20% - Colore 4" xfId="23" xr:uid="{00000000-0005-0000-0000-000030000000}"/>
    <cellStyle name="20% - Colore 4 2" xfId="542" xr:uid="{00000000-0005-0000-0000-000031000000}"/>
    <cellStyle name="20% - Colore 5" xfId="24" xr:uid="{00000000-0005-0000-0000-000032000000}"/>
    <cellStyle name="20% - Colore 5 2" xfId="25" xr:uid="{00000000-0005-0000-0000-000033000000}"/>
    <cellStyle name="20% - Colore 5 2 2" xfId="544" xr:uid="{00000000-0005-0000-0000-000034000000}"/>
    <cellStyle name="20% - Colore 5 3" xfId="543" xr:uid="{00000000-0005-0000-0000-000035000000}"/>
    <cellStyle name="20% - Colore 6" xfId="26" xr:uid="{00000000-0005-0000-0000-000036000000}"/>
    <cellStyle name="20% - Colore 6 2" xfId="545" xr:uid="{00000000-0005-0000-0000-000037000000}"/>
    <cellStyle name="20% - Énfasis1" xfId="27" xr:uid="{00000000-0005-0000-0000-000038000000}"/>
    <cellStyle name="20% - Énfasis1 2" xfId="28" xr:uid="{00000000-0005-0000-0000-000039000000}"/>
    <cellStyle name="20% - Énfasis1 2 2" xfId="547" xr:uid="{00000000-0005-0000-0000-00003A000000}"/>
    <cellStyle name="20% - Énfasis1 3" xfId="546" xr:uid="{00000000-0005-0000-0000-00003B000000}"/>
    <cellStyle name="20% - Énfasis2" xfId="29" xr:uid="{00000000-0005-0000-0000-00003C000000}"/>
    <cellStyle name="20% - Énfasis2 2" xfId="548" xr:uid="{00000000-0005-0000-0000-00003D000000}"/>
    <cellStyle name="20% - Énfasis3" xfId="30" xr:uid="{00000000-0005-0000-0000-00003E000000}"/>
    <cellStyle name="20% - Énfasis3 2" xfId="549" xr:uid="{00000000-0005-0000-0000-00003F000000}"/>
    <cellStyle name="20% - Énfasis4" xfId="31" xr:uid="{00000000-0005-0000-0000-000040000000}"/>
    <cellStyle name="20% - Énfasis4 2" xfId="550" xr:uid="{00000000-0005-0000-0000-000041000000}"/>
    <cellStyle name="20% - Énfasis5" xfId="32" xr:uid="{00000000-0005-0000-0000-000042000000}"/>
    <cellStyle name="20% - Énfasis5 2" xfId="33" xr:uid="{00000000-0005-0000-0000-000043000000}"/>
    <cellStyle name="20% - Énfasis5 2 2" xfId="552" xr:uid="{00000000-0005-0000-0000-000044000000}"/>
    <cellStyle name="20% - Énfasis5 3" xfId="551" xr:uid="{00000000-0005-0000-0000-000045000000}"/>
    <cellStyle name="20% - Énfasis6" xfId="34" xr:uid="{00000000-0005-0000-0000-000046000000}"/>
    <cellStyle name="20% - Énfasis6 2" xfId="553" xr:uid="{00000000-0005-0000-0000-000047000000}"/>
    <cellStyle name="40 % - Accent1" xfId="35" xr:uid="{00000000-0005-0000-0000-000048000000}"/>
    <cellStyle name="40 % - Accent1 2" xfId="36" xr:uid="{00000000-0005-0000-0000-000049000000}"/>
    <cellStyle name="40 % - Accent1 2 2" xfId="555" xr:uid="{00000000-0005-0000-0000-00004A000000}"/>
    <cellStyle name="40 % - Accent1 3" xfId="554" xr:uid="{00000000-0005-0000-0000-00004B000000}"/>
    <cellStyle name="40 % - Accent2" xfId="37" xr:uid="{00000000-0005-0000-0000-00004C000000}"/>
    <cellStyle name="40 % - Accent2 2" xfId="556" xr:uid="{00000000-0005-0000-0000-00004D000000}"/>
    <cellStyle name="40 % - Accent3" xfId="38" xr:uid="{00000000-0005-0000-0000-00004E000000}"/>
    <cellStyle name="40 % - Accent3 2" xfId="557" xr:uid="{00000000-0005-0000-0000-00004F000000}"/>
    <cellStyle name="40 % - Accent4" xfId="39" xr:uid="{00000000-0005-0000-0000-000050000000}"/>
    <cellStyle name="40 % - Accent4 2" xfId="40" xr:uid="{00000000-0005-0000-0000-000051000000}"/>
    <cellStyle name="40 % - Accent4 2 2" xfId="559" xr:uid="{00000000-0005-0000-0000-000052000000}"/>
    <cellStyle name="40 % - Accent4 3" xfId="558" xr:uid="{00000000-0005-0000-0000-000053000000}"/>
    <cellStyle name="40 % - Accent5" xfId="41" xr:uid="{00000000-0005-0000-0000-000054000000}"/>
    <cellStyle name="40 % - Accent5 2" xfId="560" xr:uid="{00000000-0005-0000-0000-000055000000}"/>
    <cellStyle name="40 % - Accent6" xfId="42" xr:uid="{00000000-0005-0000-0000-000056000000}"/>
    <cellStyle name="40 % - Accent6 2" xfId="561" xr:uid="{00000000-0005-0000-0000-000057000000}"/>
    <cellStyle name="40 % - Accent6 6 5" xfId="61" xr:uid="{00000000-0005-0000-0000-000058000000}"/>
    <cellStyle name="40 % - Accent6 6 5 2" xfId="1070" xr:uid="{00000000-0005-0000-0000-000059000000}"/>
    <cellStyle name="40% - Accent1" xfId="43" xr:uid="{00000000-0005-0000-0000-00005A000000}"/>
    <cellStyle name="40% - Accent1 2" xfId="562" xr:uid="{00000000-0005-0000-0000-00005B000000}"/>
    <cellStyle name="40% - Accent2" xfId="44" xr:uid="{00000000-0005-0000-0000-00005C000000}"/>
    <cellStyle name="40% - Accent2 2" xfId="563" xr:uid="{00000000-0005-0000-0000-00005D000000}"/>
    <cellStyle name="40% - Accent3" xfId="45" xr:uid="{00000000-0005-0000-0000-00005E000000}"/>
    <cellStyle name="40% - Accent3 2" xfId="564" xr:uid="{00000000-0005-0000-0000-00005F000000}"/>
    <cellStyle name="40% - Accent4" xfId="46" xr:uid="{00000000-0005-0000-0000-000060000000}"/>
    <cellStyle name="40% - Accent4 2" xfId="565" xr:uid="{00000000-0005-0000-0000-000061000000}"/>
    <cellStyle name="40% - Accent5" xfId="47" xr:uid="{00000000-0005-0000-0000-000062000000}"/>
    <cellStyle name="40% - Accent5 2" xfId="566" xr:uid="{00000000-0005-0000-0000-000063000000}"/>
    <cellStyle name="40% - Accent6" xfId="48" xr:uid="{00000000-0005-0000-0000-000064000000}"/>
    <cellStyle name="40% - Accent6 2" xfId="567" xr:uid="{00000000-0005-0000-0000-000065000000}"/>
    <cellStyle name="40% - Colore 1" xfId="49" xr:uid="{00000000-0005-0000-0000-000066000000}"/>
    <cellStyle name="40% - Colore 1 2" xfId="568" xr:uid="{00000000-0005-0000-0000-000067000000}"/>
    <cellStyle name="40% - Colore 2" xfId="50" xr:uid="{00000000-0005-0000-0000-000068000000}"/>
    <cellStyle name="40% - Colore 2 2" xfId="569" xr:uid="{00000000-0005-0000-0000-000069000000}"/>
    <cellStyle name="40% - Colore 3" xfId="51" xr:uid="{00000000-0005-0000-0000-00006A000000}"/>
    <cellStyle name="40% - Colore 3 2" xfId="570" xr:uid="{00000000-0005-0000-0000-00006B000000}"/>
    <cellStyle name="40% - Colore 4" xfId="52" xr:uid="{00000000-0005-0000-0000-00006C000000}"/>
    <cellStyle name="40% - Colore 4 2" xfId="571" xr:uid="{00000000-0005-0000-0000-00006D000000}"/>
    <cellStyle name="40% - Colore 5" xfId="53" xr:uid="{00000000-0005-0000-0000-00006E000000}"/>
    <cellStyle name="40% - Colore 5 2" xfId="572" xr:uid="{00000000-0005-0000-0000-00006F000000}"/>
    <cellStyle name="40% - Colore 6" xfId="54" xr:uid="{00000000-0005-0000-0000-000070000000}"/>
    <cellStyle name="40% - Colore 6 2" xfId="573" xr:uid="{00000000-0005-0000-0000-000071000000}"/>
    <cellStyle name="40% - Énfasis1" xfId="55" xr:uid="{00000000-0005-0000-0000-000072000000}"/>
    <cellStyle name="40% - Énfasis1 2" xfId="574" xr:uid="{00000000-0005-0000-0000-000073000000}"/>
    <cellStyle name="40% - Énfasis2" xfId="56" xr:uid="{00000000-0005-0000-0000-000074000000}"/>
    <cellStyle name="40% - Énfasis2 2" xfId="575" xr:uid="{00000000-0005-0000-0000-000075000000}"/>
    <cellStyle name="40% - Énfasis3" xfId="57" xr:uid="{00000000-0005-0000-0000-000076000000}"/>
    <cellStyle name="40% - Énfasis3 2" xfId="576" xr:uid="{00000000-0005-0000-0000-000077000000}"/>
    <cellStyle name="40% - Énfasis4" xfId="58" xr:uid="{00000000-0005-0000-0000-000078000000}"/>
    <cellStyle name="40% - Énfasis4 2" xfId="577" xr:uid="{00000000-0005-0000-0000-000079000000}"/>
    <cellStyle name="40% - Énfasis5" xfId="59" xr:uid="{00000000-0005-0000-0000-00007A000000}"/>
    <cellStyle name="40% - Énfasis5 2" xfId="578" xr:uid="{00000000-0005-0000-0000-00007B000000}"/>
    <cellStyle name="40% - Énfasis6" xfId="60" xr:uid="{00000000-0005-0000-0000-00007C000000}"/>
    <cellStyle name="40% - Énfasis6 2" xfId="579" xr:uid="{00000000-0005-0000-0000-00007D000000}"/>
    <cellStyle name="60 % - Accent1" xfId="62" xr:uid="{00000000-0005-0000-0000-00007E000000}"/>
    <cellStyle name="60 % - Accent1 2" xfId="580" xr:uid="{00000000-0005-0000-0000-00007F000000}"/>
    <cellStyle name="60 % - Accent2" xfId="63" xr:uid="{00000000-0005-0000-0000-000080000000}"/>
    <cellStyle name="60 % - Accent2 2" xfId="581" xr:uid="{00000000-0005-0000-0000-000081000000}"/>
    <cellStyle name="60 % - Accent3" xfId="64" xr:uid="{00000000-0005-0000-0000-000082000000}"/>
    <cellStyle name="60 % - Accent3 2" xfId="582" xr:uid="{00000000-0005-0000-0000-000083000000}"/>
    <cellStyle name="60 % - Accent4" xfId="65" xr:uid="{00000000-0005-0000-0000-000084000000}"/>
    <cellStyle name="60 % - Accent4 2" xfId="66" xr:uid="{00000000-0005-0000-0000-000085000000}"/>
    <cellStyle name="60 % - Accent4 2 2" xfId="584" xr:uid="{00000000-0005-0000-0000-000086000000}"/>
    <cellStyle name="60 % - Accent4 3" xfId="583" xr:uid="{00000000-0005-0000-0000-000087000000}"/>
    <cellStyle name="60 % - Accent5" xfId="67" xr:uid="{00000000-0005-0000-0000-000088000000}"/>
    <cellStyle name="60 % - Accent5 2" xfId="585" xr:uid="{00000000-0005-0000-0000-000089000000}"/>
    <cellStyle name="60 % - Accent6" xfId="68" xr:uid="{00000000-0005-0000-0000-00008A000000}"/>
    <cellStyle name="60 % - Accent6 2" xfId="586" xr:uid="{00000000-0005-0000-0000-00008B000000}"/>
    <cellStyle name="60% - Accent1" xfId="69" xr:uid="{00000000-0005-0000-0000-00008C000000}"/>
    <cellStyle name="60% - Accent1 2" xfId="587" xr:uid="{00000000-0005-0000-0000-00008D000000}"/>
    <cellStyle name="60% - Accent2" xfId="70" xr:uid="{00000000-0005-0000-0000-00008E000000}"/>
    <cellStyle name="60% - Accent2 2" xfId="588" xr:uid="{00000000-0005-0000-0000-00008F000000}"/>
    <cellStyle name="60% - Accent3" xfId="71" xr:uid="{00000000-0005-0000-0000-000090000000}"/>
    <cellStyle name="60% - Accent3 2" xfId="589" xr:uid="{00000000-0005-0000-0000-000091000000}"/>
    <cellStyle name="60% - Accent4" xfId="72" xr:uid="{00000000-0005-0000-0000-000092000000}"/>
    <cellStyle name="60% - Accent4 2" xfId="590" xr:uid="{00000000-0005-0000-0000-000093000000}"/>
    <cellStyle name="60% - Accent5" xfId="73" xr:uid="{00000000-0005-0000-0000-000094000000}"/>
    <cellStyle name="60% - Accent5 2" xfId="591" xr:uid="{00000000-0005-0000-0000-000095000000}"/>
    <cellStyle name="60% - Accent6" xfId="74" xr:uid="{00000000-0005-0000-0000-000096000000}"/>
    <cellStyle name="60% - Accent6 2" xfId="592" xr:uid="{00000000-0005-0000-0000-000097000000}"/>
    <cellStyle name="60% - Colore 1" xfId="75" xr:uid="{00000000-0005-0000-0000-000098000000}"/>
    <cellStyle name="60% - Colore 1 2" xfId="593" xr:uid="{00000000-0005-0000-0000-000099000000}"/>
    <cellStyle name="60% - Colore 2" xfId="76" xr:uid="{00000000-0005-0000-0000-00009A000000}"/>
    <cellStyle name="60% - Colore 2 2" xfId="594" xr:uid="{00000000-0005-0000-0000-00009B000000}"/>
    <cellStyle name="60% - Colore 3" xfId="77" xr:uid="{00000000-0005-0000-0000-00009C000000}"/>
    <cellStyle name="60% - Colore 3 2" xfId="595" xr:uid="{00000000-0005-0000-0000-00009D000000}"/>
    <cellStyle name="60% - Colore 4" xfId="78" xr:uid="{00000000-0005-0000-0000-00009E000000}"/>
    <cellStyle name="60% - Colore 4 2" xfId="596" xr:uid="{00000000-0005-0000-0000-00009F000000}"/>
    <cellStyle name="60% - Colore 5" xfId="79" xr:uid="{00000000-0005-0000-0000-0000A0000000}"/>
    <cellStyle name="60% - Colore 5 2" xfId="597" xr:uid="{00000000-0005-0000-0000-0000A1000000}"/>
    <cellStyle name="60% - Colore 6" xfId="80" xr:uid="{00000000-0005-0000-0000-0000A2000000}"/>
    <cellStyle name="60% - Colore 6 2" xfId="598" xr:uid="{00000000-0005-0000-0000-0000A3000000}"/>
    <cellStyle name="60% - Énfasis1" xfId="81" xr:uid="{00000000-0005-0000-0000-0000A4000000}"/>
    <cellStyle name="60% - Énfasis1 2" xfId="599" xr:uid="{00000000-0005-0000-0000-0000A5000000}"/>
    <cellStyle name="60% - Énfasis2" xfId="82" xr:uid="{00000000-0005-0000-0000-0000A6000000}"/>
    <cellStyle name="60% - Énfasis2 2" xfId="600" xr:uid="{00000000-0005-0000-0000-0000A7000000}"/>
    <cellStyle name="60% - Énfasis3" xfId="83" xr:uid="{00000000-0005-0000-0000-0000A8000000}"/>
    <cellStyle name="60% - Énfasis3 2" xfId="601" xr:uid="{00000000-0005-0000-0000-0000A9000000}"/>
    <cellStyle name="60% - Énfasis4" xfId="84" xr:uid="{00000000-0005-0000-0000-0000AA000000}"/>
    <cellStyle name="60% - Énfasis4 2" xfId="602" xr:uid="{00000000-0005-0000-0000-0000AB000000}"/>
    <cellStyle name="60% - Énfasis5" xfId="85" xr:uid="{00000000-0005-0000-0000-0000AC000000}"/>
    <cellStyle name="60% - Énfasis5 2" xfId="603" xr:uid="{00000000-0005-0000-0000-0000AD000000}"/>
    <cellStyle name="60% - Énfasis6" xfId="86" xr:uid="{00000000-0005-0000-0000-0000AE000000}"/>
    <cellStyle name="60% - Énfasis6 2" xfId="604" xr:uid="{00000000-0005-0000-0000-0000AF000000}"/>
    <cellStyle name="Bad" xfId="605" xr:uid="{00000000-0005-0000-0000-0000B0000000}"/>
    <cellStyle name="Bad 1" xfId="87" xr:uid="{00000000-0005-0000-0000-0000B1000000}"/>
    <cellStyle name="Bon" xfId="88" xr:uid="{00000000-0005-0000-0000-0000B2000000}"/>
    <cellStyle name="Bon 2" xfId="606" xr:uid="{00000000-0005-0000-0000-0000B3000000}"/>
    <cellStyle name="Buena" xfId="89" xr:uid="{00000000-0005-0000-0000-0000B4000000}"/>
    <cellStyle name="Buena 2" xfId="607" xr:uid="{00000000-0005-0000-0000-0000B5000000}"/>
    <cellStyle name="Calcolo" xfId="90" xr:uid="{00000000-0005-0000-0000-0000B6000000}"/>
    <cellStyle name="Calcolo 2" xfId="91" xr:uid="{00000000-0005-0000-0000-0000B7000000}"/>
    <cellStyle name="Calcolo 2 2" xfId="609" xr:uid="{00000000-0005-0000-0000-0000B8000000}"/>
    <cellStyle name="Calcolo 2 3" xfId="1031" xr:uid="{00000000-0005-0000-0000-0000B9000000}"/>
    <cellStyle name="Calcolo 3" xfId="608" xr:uid="{00000000-0005-0000-0000-0000BA000000}"/>
    <cellStyle name="Calcolo 4" xfId="981" xr:uid="{00000000-0005-0000-0000-0000BB000000}"/>
    <cellStyle name="Calculation" xfId="92" xr:uid="{00000000-0005-0000-0000-0000BC000000}"/>
    <cellStyle name="Calculation 2" xfId="93" xr:uid="{00000000-0005-0000-0000-0000BD000000}"/>
    <cellStyle name="Calculation 2 2" xfId="611" xr:uid="{00000000-0005-0000-0000-0000BE000000}"/>
    <cellStyle name="Calculation 2 3" xfId="1032" xr:uid="{00000000-0005-0000-0000-0000BF000000}"/>
    <cellStyle name="Calculation 3" xfId="610" xr:uid="{00000000-0005-0000-0000-0000C0000000}"/>
    <cellStyle name="Calculation 4" xfId="1030" xr:uid="{00000000-0005-0000-0000-0000C1000000}"/>
    <cellStyle name="Cálculo" xfId="160" xr:uid="{00000000-0005-0000-0000-0000C2000000}"/>
    <cellStyle name="Cálculo 2" xfId="161" xr:uid="{00000000-0005-0000-0000-0000C3000000}"/>
    <cellStyle name="Cálculo 2 2" xfId="613" xr:uid="{00000000-0005-0000-0000-0000C4000000}"/>
    <cellStyle name="Cálculo 2 3" xfId="1034" xr:uid="{00000000-0005-0000-0000-0000C5000000}"/>
    <cellStyle name="Cálculo 3" xfId="612" xr:uid="{00000000-0005-0000-0000-0000C6000000}"/>
    <cellStyle name="Cálculo 4" xfId="1029" xr:uid="{00000000-0005-0000-0000-0000C7000000}"/>
    <cellStyle name="Celda de comprobación" xfId="94" xr:uid="{00000000-0005-0000-0000-0000C8000000}"/>
    <cellStyle name="Celda de comprobación 2" xfId="614" xr:uid="{00000000-0005-0000-0000-0000C9000000}"/>
    <cellStyle name="Celda vinculada" xfId="95" xr:uid="{00000000-0005-0000-0000-0000CA000000}"/>
    <cellStyle name="Celda vinculada 2" xfId="615" xr:uid="{00000000-0005-0000-0000-0000CB000000}"/>
    <cellStyle name="Cella collegata" xfId="96" xr:uid="{00000000-0005-0000-0000-0000CC000000}"/>
    <cellStyle name="Cella collegata 2" xfId="616" xr:uid="{00000000-0005-0000-0000-0000CD000000}"/>
    <cellStyle name="Cella da controllare" xfId="97" xr:uid="{00000000-0005-0000-0000-0000CE000000}"/>
    <cellStyle name="Cella da controllare 2" xfId="617" xr:uid="{00000000-0005-0000-0000-0000CF000000}"/>
    <cellStyle name="Check Cell" xfId="98" xr:uid="{00000000-0005-0000-0000-0000D0000000}"/>
    <cellStyle name="Check Cell 2" xfId="618" xr:uid="{00000000-0005-0000-0000-0000D1000000}"/>
    <cellStyle name="classeur | commentaire" xfId="99" xr:uid="{00000000-0005-0000-0000-0000D2000000}"/>
    <cellStyle name="classeur | commentaire 2" xfId="100" xr:uid="{00000000-0005-0000-0000-0000D3000000}"/>
    <cellStyle name="classeur | commentaire 2 2" xfId="620" xr:uid="{00000000-0005-0000-0000-0000D4000000}"/>
    <cellStyle name="classeur | commentaire 3" xfId="619" xr:uid="{00000000-0005-0000-0000-0000D5000000}"/>
    <cellStyle name="classeur | extraction | series | particulier" xfId="101" xr:uid="{00000000-0005-0000-0000-0000D6000000}"/>
    <cellStyle name="classeur | extraction | series | particulier 2" xfId="102" xr:uid="{00000000-0005-0000-0000-0000D7000000}"/>
    <cellStyle name="classeur | extraction | series | particulier 2 2" xfId="622" xr:uid="{00000000-0005-0000-0000-0000D8000000}"/>
    <cellStyle name="classeur | extraction | series | particulier 2 3" xfId="980" xr:uid="{00000000-0005-0000-0000-0000D9000000}"/>
    <cellStyle name="classeur | extraction | series | particulier 3" xfId="621" xr:uid="{00000000-0005-0000-0000-0000DA000000}"/>
    <cellStyle name="classeur | extraction | series | quinquenal" xfId="103" xr:uid="{00000000-0005-0000-0000-0000DB000000}"/>
    <cellStyle name="classeur | extraction | series | quinquenal 2" xfId="104" xr:uid="{00000000-0005-0000-0000-0000DC000000}"/>
    <cellStyle name="classeur | extraction | series | quinquenal 2 2" xfId="624" xr:uid="{00000000-0005-0000-0000-0000DD000000}"/>
    <cellStyle name="classeur | extraction | series | quinquenal 2 3" xfId="979" xr:uid="{00000000-0005-0000-0000-0000DE000000}"/>
    <cellStyle name="classeur | extraction | series | quinquenal 3" xfId="623" xr:uid="{00000000-0005-0000-0000-0000DF000000}"/>
    <cellStyle name="classeur | extraction | series | sept dernieres" xfId="105" xr:uid="{00000000-0005-0000-0000-0000E0000000}"/>
    <cellStyle name="classeur | extraction | series | sept dernieres 2" xfId="106" xr:uid="{00000000-0005-0000-0000-0000E1000000}"/>
    <cellStyle name="classeur | extraction | series | sept dernieres 2 2" xfId="626" xr:uid="{00000000-0005-0000-0000-0000E2000000}"/>
    <cellStyle name="classeur | extraction | series | sept dernieres 2 3" xfId="978" xr:uid="{00000000-0005-0000-0000-0000E3000000}"/>
    <cellStyle name="classeur | extraction | series | sept dernieres 3" xfId="625" xr:uid="{00000000-0005-0000-0000-0000E4000000}"/>
    <cellStyle name="classeur | extraction | structure | dernier" xfId="107" xr:uid="{00000000-0005-0000-0000-0000E5000000}"/>
    <cellStyle name="classeur | extraction | structure | dernier 2" xfId="108" xr:uid="{00000000-0005-0000-0000-0000E6000000}"/>
    <cellStyle name="classeur | extraction | structure | dernier 2 2" xfId="628" xr:uid="{00000000-0005-0000-0000-0000E7000000}"/>
    <cellStyle name="classeur | extraction | structure | dernier 2 3" xfId="977" xr:uid="{00000000-0005-0000-0000-0000E8000000}"/>
    <cellStyle name="classeur | extraction | structure | dernier 3" xfId="627" xr:uid="{00000000-0005-0000-0000-0000E9000000}"/>
    <cellStyle name="classeur | extraction | structure | deux derniers" xfId="109" xr:uid="{00000000-0005-0000-0000-0000EA000000}"/>
    <cellStyle name="classeur | extraction | structure | deux derniers 2" xfId="110" xr:uid="{00000000-0005-0000-0000-0000EB000000}"/>
    <cellStyle name="classeur | extraction | structure | deux derniers 2 2" xfId="630" xr:uid="{00000000-0005-0000-0000-0000EC000000}"/>
    <cellStyle name="classeur | extraction | structure | deux derniers 2 3" xfId="976" xr:uid="{00000000-0005-0000-0000-0000ED000000}"/>
    <cellStyle name="classeur | extraction | structure | deux derniers 3" xfId="629" xr:uid="{00000000-0005-0000-0000-0000EE000000}"/>
    <cellStyle name="classeur | extraction | structure | particulier" xfId="111" xr:uid="{00000000-0005-0000-0000-0000EF000000}"/>
    <cellStyle name="classeur | extraction | structure | particulier 2" xfId="112" xr:uid="{00000000-0005-0000-0000-0000F0000000}"/>
    <cellStyle name="classeur | extraction | structure | particulier 2 2" xfId="632" xr:uid="{00000000-0005-0000-0000-0000F1000000}"/>
    <cellStyle name="classeur | extraction | structure | particulier 2 3" xfId="975" xr:uid="{00000000-0005-0000-0000-0000F2000000}"/>
    <cellStyle name="classeur | extraction | structure | particulier 3" xfId="631" xr:uid="{00000000-0005-0000-0000-0000F3000000}"/>
    <cellStyle name="classeur | historique" xfId="113" xr:uid="{00000000-0005-0000-0000-0000F4000000}"/>
    <cellStyle name="classeur | historique 2" xfId="633" xr:uid="{00000000-0005-0000-0000-0000F5000000}"/>
    <cellStyle name="classeur | note | numero" xfId="114" xr:uid="{00000000-0005-0000-0000-0000F6000000}"/>
    <cellStyle name="classeur | note | numero 2" xfId="115" xr:uid="{00000000-0005-0000-0000-0000F7000000}"/>
    <cellStyle name="classeur | note | numero 2 2" xfId="635" xr:uid="{00000000-0005-0000-0000-0000F8000000}"/>
    <cellStyle name="classeur | note | numero 2 3" xfId="973" xr:uid="{00000000-0005-0000-0000-0000F9000000}"/>
    <cellStyle name="classeur | note | numero 3" xfId="634" xr:uid="{00000000-0005-0000-0000-0000FA000000}"/>
    <cellStyle name="classeur | note | numero 4" xfId="974" xr:uid="{00000000-0005-0000-0000-0000FB000000}"/>
    <cellStyle name="classeur | note | texte" xfId="116" xr:uid="{00000000-0005-0000-0000-0000FC000000}"/>
    <cellStyle name="classeur | note | texte 2" xfId="636" xr:uid="{00000000-0005-0000-0000-0000FD000000}"/>
    <cellStyle name="classeur | note | texte 3" xfId="972" xr:uid="{00000000-0005-0000-0000-0000FE000000}"/>
    <cellStyle name="classeur | periodicite | annee scolaire" xfId="117" xr:uid="{00000000-0005-0000-0000-0000FF000000}"/>
    <cellStyle name="classeur | periodicite | annee scolaire 2" xfId="637" xr:uid="{00000000-0005-0000-0000-000000010000}"/>
    <cellStyle name="classeur | periodicite | annuelle" xfId="118" xr:uid="{00000000-0005-0000-0000-000001010000}"/>
    <cellStyle name="classeur | periodicite | annuelle 2" xfId="638" xr:uid="{00000000-0005-0000-0000-000002010000}"/>
    <cellStyle name="classeur | periodicite | autre" xfId="119" xr:uid="{00000000-0005-0000-0000-000003010000}"/>
    <cellStyle name="classeur | periodicite | autre 2" xfId="639" xr:uid="{00000000-0005-0000-0000-000004010000}"/>
    <cellStyle name="classeur | periodicite | bimestrielle" xfId="120" xr:uid="{00000000-0005-0000-0000-000005010000}"/>
    <cellStyle name="classeur | periodicite | bimestrielle 2" xfId="640" xr:uid="{00000000-0005-0000-0000-000006010000}"/>
    <cellStyle name="classeur | periodicite | mensuelle" xfId="121" xr:uid="{00000000-0005-0000-0000-000007010000}"/>
    <cellStyle name="classeur | periodicite | mensuelle 2" xfId="641" xr:uid="{00000000-0005-0000-0000-000008010000}"/>
    <cellStyle name="classeur | periodicite | semestrielle" xfId="122" xr:uid="{00000000-0005-0000-0000-000009010000}"/>
    <cellStyle name="classeur | periodicite | semestrielle 2" xfId="642" xr:uid="{00000000-0005-0000-0000-00000A010000}"/>
    <cellStyle name="classeur | periodicite | trimestrielle" xfId="123" xr:uid="{00000000-0005-0000-0000-00000B010000}"/>
    <cellStyle name="classeur | periodicite | trimestrielle 2" xfId="643" xr:uid="{00000000-0005-0000-0000-00000C010000}"/>
    <cellStyle name="classeur | reference | aucune" xfId="124" xr:uid="{00000000-0005-0000-0000-00000D010000}"/>
    <cellStyle name="classeur | reference | aucune 2" xfId="125" xr:uid="{00000000-0005-0000-0000-00000E010000}"/>
    <cellStyle name="classeur | reference | aucune 2 2" xfId="645" xr:uid="{00000000-0005-0000-0000-00000F010000}"/>
    <cellStyle name="classeur | reference | aucune 2 3" xfId="971" xr:uid="{00000000-0005-0000-0000-000010010000}"/>
    <cellStyle name="classeur | reference | aucune 3" xfId="644" xr:uid="{00000000-0005-0000-0000-000011010000}"/>
    <cellStyle name="classeur | reference | tabl-series compose" xfId="126" xr:uid="{00000000-0005-0000-0000-000012010000}"/>
    <cellStyle name="classeur | reference | tabl-series compose 2" xfId="127" xr:uid="{00000000-0005-0000-0000-000013010000}"/>
    <cellStyle name="classeur | reference | tabl-series compose 2 2" xfId="647" xr:uid="{00000000-0005-0000-0000-000014010000}"/>
    <cellStyle name="classeur | reference | tabl-series compose 2 3" xfId="970" xr:uid="{00000000-0005-0000-0000-000015010000}"/>
    <cellStyle name="classeur | reference | tabl-series compose 3" xfId="646" xr:uid="{00000000-0005-0000-0000-000016010000}"/>
    <cellStyle name="classeur | reference | tabl-series simple (particulier)" xfId="128" xr:uid="{00000000-0005-0000-0000-000017010000}"/>
    <cellStyle name="classeur | reference | tabl-series simple (particulier) 2" xfId="129" xr:uid="{00000000-0005-0000-0000-000018010000}"/>
    <cellStyle name="classeur | reference | tabl-series simple (particulier) 2 2" xfId="649" xr:uid="{00000000-0005-0000-0000-000019010000}"/>
    <cellStyle name="classeur | reference | tabl-series simple (particulier) 2 3" xfId="986" xr:uid="{00000000-0005-0000-0000-00001A010000}"/>
    <cellStyle name="classeur | reference | tabl-series simple (particulier) 3" xfId="648" xr:uid="{00000000-0005-0000-0000-00001B010000}"/>
    <cellStyle name="classeur | reference | tabl-series simple (standard)" xfId="130" xr:uid="{00000000-0005-0000-0000-00001C010000}"/>
    <cellStyle name="classeur | reference | tabl-series simple (standard) 2" xfId="131" xr:uid="{00000000-0005-0000-0000-00001D010000}"/>
    <cellStyle name="classeur | reference | tabl-series simple (standard) 2 2" xfId="651" xr:uid="{00000000-0005-0000-0000-00001E010000}"/>
    <cellStyle name="classeur | reference | tabl-series simple (standard) 2 3" xfId="985" xr:uid="{00000000-0005-0000-0000-00001F010000}"/>
    <cellStyle name="classeur | reference | tabl-series simple (standard) 3" xfId="650" xr:uid="{00000000-0005-0000-0000-000020010000}"/>
    <cellStyle name="classeur | reference | tabl-structure (particulier)" xfId="132" xr:uid="{00000000-0005-0000-0000-000021010000}"/>
    <cellStyle name="classeur | reference | tabl-structure (particulier) 2" xfId="133" xr:uid="{00000000-0005-0000-0000-000022010000}"/>
    <cellStyle name="classeur | reference | tabl-structure (particulier) 2 2" xfId="653" xr:uid="{00000000-0005-0000-0000-000023010000}"/>
    <cellStyle name="classeur | reference | tabl-structure (particulier) 2 3" xfId="1058" xr:uid="{00000000-0005-0000-0000-000024010000}"/>
    <cellStyle name="classeur | reference | tabl-structure (particulier) 3" xfId="652" xr:uid="{00000000-0005-0000-0000-000025010000}"/>
    <cellStyle name="classeur | reference | tabl-structure (standard)" xfId="134" xr:uid="{00000000-0005-0000-0000-000026010000}"/>
    <cellStyle name="classeur | reference | tabl-structure (standard) 2" xfId="135" xr:uid="{00000000-0005-0000-0000-000027010000}"/>
    <cellStyle name="classeur | reference | tabl-structure (standard) 2 2" xfId="655" xr:uid="{00000000-0005-0000-0000-000028010000}"/>
    <cellStyle name="classeur | reference | tabl-structure (standard) 2 3" xfId="1033" xr:uid="{00000000-0005-0000-0000-000029010000}"/>
    <cellStyle name="classeur | reference | tabl-structure (standard) 3" xfId="654" xr:uid="{00000000-0005-0000-0000-00002A010000}"/>
    <cellStyle name="classeur | theme | intitule" xfId="136" xr:uid="{00000000-0005-0000-0000-00002B010000}"/>
    <cellStyle name="classeur | theme | intitule 2" xfId="656" xr:uid="{00000000-0005-0000-0000-00002C010000}"/>
    <cellStyle name="classeur | theme | notice explicative" xfId="137" xr:uid="{00000000-0005-0000-0000-00002D010000}"/>
    <cellStyle name="classeur | theme | notice explicative 2" xfId="657" xr:uid="{00000000-0005-0000-0000-00002E010000}"/>
    <cellStyle name="classeur | titre | niveau 1" xfId="138" xr:uid="{00000000-0005-0000-0000-00002F010000}"/>
    <cellStyle name="classeur | titre | niveau 1 2" xfId="658" xr:uid="{00000000-0005-0000-0000-000030010000}"/>
    <cellStyle name="classeur | titre | niveau 1 3" xfId="969" xr:uid="{00000000-0005-0000-0000-000031010000}"/>
    <cellStyle name="classeur | titre | niveau 2" xfId="139" xr:uid="{00000000-0005-0000-0000-000032010000}"/>
    <cellStyle name="classeur | titre | niveau 2 2" xfId="659" xr:uid="{00000000-0005-0000-0000-000033010000}"/>
    <cellStyle name="classeur | titre | niveau 2 3" xfId="968" xr:uid="{00000000-0005-0000-0000-000034010000}"/>
    <cellStyle name="classeur | titre | niveau 3" xfId="140" xr:uid="{00000000-0005-0000-0000-000035010000}"/>
    <cellStyle name="classeur | titre | niveau 3 2" xfId="660" xr:uid="{00000000-0005-0000-0000-000036010000}"/>
    <cellStyle name="classeur | titre | niveau 3 3" xfId="967" xr:uid="{00000000-0005-0000-0000-000037010000}"/>
    <cellStyle name="classeur | titre | niveau 4" xfId="141" xr:uid="{00000000-0005-0000-0000-000038010000}"/>
    <cellStyle name="classeur | titre | niveau 4 2" xfId="661" xr:uid="{00000000-0005-0000-0000-000039010000}"/>
    <cellStyle name="classeur | titre | niveau 4 3" xfId="966" xr:uid="{00000000-0005-0000-0000-00003A010000}"/>
    <cellStyle name="classeur | titre | niveau 5" xfId="142" xr:uid="{00000000-0005-0000-0000-00003B010000}"/>
    <cellStyle name="classeur | titre | niveau 5 2" xfId="662" xr:uid="{00000000-0005-0000-0000-00003C010000}"/>
    <cellStyle name="classeur | titre | niveau 5 3" xfId="965" xr:uid="{00000000-0005-0000-0000-00003D010000}"/>
    <cellStyle name="coin" xfId="143" xr:uid="{00000000-0005-0000-0000-00003E010000}"/>
    <cellStyle name="coin 2" xfId="144" xr:uid="{00000000-0005-0000-0000-00003F010000}"/>
    <cellStyle name="coin 2 2" xfId="664" xr:uid="{00000000-0005-0000-0000-000040010000}"/>
    <cellStyle name="coin 2 3" xfId="1057" xr:uid="{00000000-0005-0000-0000-000041010000}"/>
    <cellStyle name="coin 3" xfId="145" xr:uid="{00000000-0005-0000-0000-000042010000}"/>
    <cellStyle name="coin 3 2" xfId="1071" xr:uid="{00000000-0005-0000-0000-000043010000}"/>
    <cellStyle name="coin 4" xfId="146" xr:uid="{00000000-0005-0000-0000-000044010000}"/>
    <cellStyle name="coin 4 2" xfId="1072" xr:uid="{00000000-0005-0000-0000-000045010000}"/>
    <cellStyle name="coin 5" xfId="147" xr:uid="{00000000-0005-0000-0000-000046010000}"/>
    <cellStyle name="coin 6" xfId="148" xr:uid="{00000000-0005-0000-0000-000047010000}"/>
    <cellStyle name="coin 7" xfId="149" xr:uid="{00000000-0005-0000-0000-000048010000}"/>
    <cellStyle name="coin 7 2" xfId="1116" xr:uid="{00000000-0005-0000-0000-000049010000}"/>
    <cellStyle name="coin 8" xfId="663" xr:uid="{00000000-0005-0000-0000-00004A010000}"/>
    <cellStyle name="coin 9" xfId="964" xr:uid="{00000000-0005-0000-0000-00004B010000}"/>
    <cellStyle name="Colore 1" xfId="150" xr:uid="{00000000-0005-0000-0000-00004C010000}"/>
    <cellStyle name="Colore 1 2" xfId="665" xr:uid="{00000000-0005-0000-0000-00004D010000}"/>
    <cellStyle name="Colore 2" xfId="151" xr:uid="{00000000-0005-0000-0000-00004E010000}"/>
    <cellStyle name="Colore 2 2" xfId="666" xr:uid="{00000000-0005-0000-0000-00004F010000}"/>
    <cellStyle name="Colore 3" xfId="152" xr:uid="{00000000-0005-0000-0000-000050010000}"/>
    <cellStyle name="Colore 3 2" xfId="667" xr:uid="{00000000-0005-0000-0000-000051010000}"/>
    <cellStyle name="Colore 4" xfId="153" xr:uid="{00000000-0005-0000-0000-000052010000}"/>
    <cellStyle name="Colore 4 2" xfId="668" xr:uid="{00000000-0005-0000-0000-000053010000}"/>
    <cellStyle name="Colore 5" xfId="154" xr:uid="{00000000-0005-0000-0000-000054010000}"/>
    <cellStyle name="Colore 5 2" xfId="669" xr:uid="{00000000-0005-0000-0000-000055010000}"/>
    <cellStyle name="Colore 6" xfId="155" xr:uid="{00000000-0005-0000-0000-000056010000}"/>
    <cellStyle name="Colore 6 2" xfId="670" xr:uid="{00000000-0005-0000-0000-000057010000}"/>
    <cellStyle name="Comma 2" xfId="156" xr:uid="{00000000-0005-0000-0000-000058010000}"/>
    <cellStyle name="Comma 2 2" xfId="157" xr:uid="{00000000-0005-0000-0000-000059010000}"/>
    <cellStyle name="Comma 2 2 2" xfId="672" xr:uid="{00000000-0005-0000-0000-00005A010000}"/>
    <cellStyle name="Comma 2 3" xfId="671" xr:uid="{00000000-0005-0000-0000-00005B010000}"/>
    <cellStyle name="contenu_unite" xfId="158" xr:uid="{00000000-0005-0000-0000-00005C010000}"/>
    <cellStyle name="contenu_unite 2" xfId="159" xr:uid="{00000000-0005-0000-0000-00005D010000}"/>
    <cellStyle name="donn_normal" xfId="162" xr:uid="{00000000-0005-0000-0000-00005E010000}"/>
    <cellStyle name="donn_normal 2" xfId="163" xr:uid="{00000000-0005-0000-0000-00005F010000}"/>
    <cellStyle name="donn_normal 4" xfId="1073" xr:uid="{00000000-0005-0000-0000-000060010000}"/>
    <cellStyle name="donn_normal_parentheses 4" xfId="1074" xr:uid="{00000000-0005-0000-0000-000061010000}"/>
    <cellStyle name="donn_total" xfId="164" xr:uid="{00000000-0005-0000-0000-000062010000}"/>
    <cellStyle name="donn_total 2" xfId="165" xr:uid="{00000000-0005-0000-0000-000063010000}"/>
    <cellStyle name="donn_total 3" xfId="166" xr:uid="{00000000-0005-0000-0000-000064010000}"/>
    <cellStyle name="donn_total 5" xfId="1075" xr:uid="{00000000-0005-0000-0000-000065010000}"/>
    <cellStyle name="donn_total_parentheses 2" xfId="1113" xr:uid="{00000000-0005-0000-0000-000067010000}"/>
    <cellStyle name="donnnormal1" xfId="167" xr:uid="{00000000-0005-0000-0000-000068010000}"/>
    <cellStyle name="donnnormal1 2" xfId="168" xr:uid="{00000000-0005-0000-0000-000069010000}"/>
    <cellStyle name="donnnormal1 3" xfId="924" xr:uid="{00000000-0005-0000-0000-00006A010000}"/>
    <cellStyle name="donnnormal1 4" xfId="1066" xr:uid="{00000000-0005-0000-0000-00006B010000}"/>
    <cellStyle name="donnnormal2" xfId="169" xr:uid="{00000000-0005-0000-0000-00006C010000}"/>
    <cellStyle name="donnnormal2 2" xfId="927" xr:uid="{00000000-0005-0000-0000-00006D010000}"/>
    <cellStyle name="donnnormal2 3" xfId="1068" xr:uid="{00000000-0005-0000-0000-00006E010000}"/>
    <cellStyle name="donntotal1" xfId="170" xr:uid="{00000000-0005-0000-0000-00006F010000}"/>
    <cellStyle name="donntotal1 2" xfId="171" xr:uid="{00000000-0005-0000-0000-000070010000}"/>
    <cellStyle name="donntotal1 2 2" xfId="172" xr:uid="{00000000-0005-0000-0000-000071010000}"/>
    <cellStyle name="donntotal1 2 3" xfId="1076" xr:uid="{00000000-0005-0000-0000-000072010000}"/>
    <cellStyle name="donntotal1 3" xfId="925" xr:uid="{00000000-0005-0000-0000-000073010000}"/>
    <cellStyle name="donntotal1 4" xfId="1067" xr:uid="{00000000-0005-0000-0000-000074010000}"/>
    <cellStyle name="donntotal2" xfId="173" xr:uid="{00000000-0005-0000-0000-000075010000}"/>
    <cellStyle name="donntotal2 2" xfId="174" xr:uid="{00000000-0005-0000-0000-000076010000}"/>
    <cellStyle name="donntotal2 2 2" xfId="1078" xr:uid="{00000000-0005-0000-0000-000077010000}"/>
    <cellStyle name="donntotal2 3" xfId="1077" xr:uid="{00000000-0005-0000-0000-000078010000}"/>
    <cellStyle name="Encabezado 4" xfId="175" xr:uid="{00000000-0005-0000-0000-000079010000}"/>
    <cellStyle name="Encabezado 4 2" xfId="673" xr:uid="{00000000-0005-0000-0000-00007A010000}"/>
    <cellStyle name="Énfasis1" xfId="500" xr:uid="{00000000-0005-0000-0000-00007B010000}"/>
    <cellStyle name="Énfasis1 2" xfId="674" xr:uid="{00000000-0005-0000-0000-00007C010000}"/>
    <cellStyle name="Énfasis2" xfId="501" xr:uid="{00000000-0005-0000-0000-00007D010000}"/>
    <cellStyle name="Énfasis2 2" xfId="675" xr:uid="{00000000-0005-0000-0000-00007E010000}"/>
    <cellStyle name="Énfasis3" xfId="502" xr:uid="{00000000-0005-0000-0000-00007F010000}"/>
    <cellStyle name="Énfasis3 2" xfId="676" xr:uid="{00000000-0005-0000-0000-000080010000}"/>
    <cellStyle name="Énfasis4" xfId="503" xr:uid="{00000000-0005-0000-0000-000081010000}"/>
    <cellStyle name="Énfasis4 2" xfId="677" xr:uid="{00000000-0005-0000-0000-000082010000}"/>
    <cellStyle name="Énfasis5" xfId="504" xr:uid="{00000000-0005-0000-0000-000083010000}"/>
    <cellStyle name="Énfasis5 2" xfId="678" xr:uid="{00000000-0005-0000-0000-000084010000}"/>
    <cellStyle name="Énfasis6" xfId="505" xr:uid="{00000000-0005-0000-0000-000085010000}"/>
    <cellStyle name="Énfasis6 2" xfId="679" xr:uid="{00000000-0005-0000-0000-000086010000}"/>
    <cellStyle name="ent_col_ser" xfId="176" xr:uid="{00000000-0005-0000-0000-000087010000}"/>
    <cellStyle name="ent_col_ser 2" xfId="177" xr:uid="{00000000-0005-0000-0000-000088010000}"/>
    <cellStyle name="ent_col_ser 2 2 2" xfId="1126" xr:uid="{31FE84C4-AFB4-4772-9FE3-EB43F8BEDA09}"/>
    <cellStyle name="ent_col_ser 3" xfId="1079" xr:uid="{00000000-0005-0000-0000-00008A010000}"/>
    <cellStyle name="ent_li_normal" xfId="178" xr:uid="{00000000-0005-0000-0000-00008B010000}"/>
    <cellStyle name="ent_li_normal 2" xfId="179" xr:uid="{00000000-0005-0000-0000-00008C010000}"/>
    <cellStyle name="ent_li_normal 3" xfId="1080" xr:uid="{00000000-0005-0000-0000-00008D010000}"/>
    <cellStyle name="ent_li_total" xfId="180" xr:uid="{00000000-0005-0000-0000-00008E010000}"/>
    <cellStyle name="ent_li_total 2" xfId="181" xr:uid="{00000000-0005-0000-0000-00008F010000}"/>
    <cellStyle name="ent_li_total 4" xfId="1081" xr:uid="{00000000-0005-0000-0000-000090010000}"/>
    <cellStyle name="entete_source" xfId="182" xr:uid="{00000000-0005-0000-0000-000091010000}"/>
    <cellStyle name="entete_source 2" xfId="183" xr:uid="{00000000-0005-0000-0000-000092010000}"/>
    <cellStyle name="Entrada" xfId="184" xr:uid="{00000000-0005-0000-0000-000093010000}"/>
    <cellStyle name="Entrada 2" xfId="680" xr:uid="{00000000-0005-0000-0000-000094010000}"/>
    <cellStyle name="Entrada 3" xfId="963" xr:uid="{00000000-0005-0000-0000-000095010000}"/>
    <cellStyle name="Euro" xfId="185" xr:uid="{00000000-0005-0000-0000-000096010000}"/>
    <cellStyle name="Euro 2" xfId="186" xr:uid="{00000000-0005-0000-0000-000097010000}"/>
    <cellStyle name="Euro 2 2" xfId="187" xr:uid="{00000000-0005-0000-0000-000098010000}"/>
    <cellStyle name="Euro 2 2 2" xfId="188" xr:uid="{00000000-0005-0000-0000-000099010000}"/>
    <cellStyle name="Euro 2 2 2 2" xfId="684" xr:uid="{00000000-0005-0000-0000-00009A010000}"/>
    <cellStyle name="Euro 2 2 3" xfId="683" xr:uid="{00000000-0005-0000-0000-00009B010000}"/>
    <cellStyle name="Euro 2 3" xfId="189" xr:uid="{00000000-0005-0000-0000-00009C010000}"/>
    <cellStyle name="Euro 2 3 2" xfId="190" xr:uid="{00000000-0005-0000-0000-00009D010000}"/>
    <cellStyle name="Euro 2 3 2 2" xfId="686" xr:uid="{00000000-0005-0000-0000-00009E010000}"/>
    <cellStyle name="Euro 2 3 3" xfId="685" xr:uid="{00000000-0005-0000-0000-00009F010000}"/>
    <cellStyle name="Euro 2 4" xfId="191" xr:uid="{00000000-0005-0000-0000-0000A0010000}"/>
    <cellStyle name="Euro 2 4 2" xfId="687" xr:uid="{00000000-0005-0000-0000-0000A1010000}"/>
    <cellStyle name="Euro 2 5" xfId="682" xr:uid="{00000000-0005-0000-0000-0000A2010000}"/>
    <cellStyle name="Euro 2_ANNÉE 2015" xfId="192" xr:uid="{00000000-0005-0000-0000-0000A3010000}"/>
    <cellStyle name="Euro 3" xfId="193" xr:uid="{00000000-0005-0000-0000-0000A4010000}"/>
    <cellStyle name="Euro 3 2" xfId="194" xr:uid="{00000000-0005-0000-0000-0000A5010000}"/>
    <cellStyle name="Euro 3 2 2" xfId="689" xr:uid="{00000000-0005-0000-0000-0000A6010000}"/>
    <cellStyle name="Euro 3 3" xfId="688" xr:uid="{00000000-0005-0000-0000-0000A7010000}"/>
    <cellStyle name="Euro 4" xfId="195" xr:uid="{00000000-0005-0000-0000-0000A8010000}"/>
    <cellStyle name="Euro 4 2" xfId="196" xr:uid="{00000000-0005-0000-0000-0000A9010000}"/>
    <cellStyle name="Euro 4 2 2" xfId="197" xr:uid="{00000000-0005-0000-0000-0000AA010000}"/>
    <cellStyle name="Euro 4 2 2 2" xfId="692" xr:uid="{00000000-0005-0000-0000-0000AB010000}"/>
    <cellStyle name="Euro 4 2 3" xfId="691" xr:uid="{00000000-0005-0000-0000-0000AC010000}"/>
    <cellStyle name="Euro 4 3" xfId="198" xr:uid="{00000000-0005-0000-0000-0000AD010000}"/>
    <cellStyle name="Euro 4 3 2" xfId="199" xr:uid="{00000000-0005-0000-0000-0000AE010000}"/>
    <cellStyle name="Euro 4 3 2 2" xfId="694" xr:uid="{00000000-0005-0000-0000-0000AF010000}"/>
    <cellStyle name="Euro 4 3 3" xfId="693" xr:uid="{00000000-0005-0000-0000-0000B0010000}"/>
    <cellStyle name="Euro 4 4" xfId="200" xr:uid="{00000000-0005-0000-0000-0000B1010000}"/>
    <cellStyle name="Euro 4 4 2" xfId="695" xr:uid="{00000000-0005-0000-0000-0000B2010000}"/>
    <cellStyle name="Euro 4 5" xfId="690" xr:uid="{00000000-0005-0000-0000-0000B3010000}"/>
    <cellStyle name="Euro 4_ANNÉE 2015" xfId="201" xr:uid="{00000000-0005-0000-0000-0000B4010000}"/>
    <cellStyle name="Euro 5" xfId="202" xr:uid="{00000000-0005-0000-0000-0000B5010000}"/>
    <cellStyle name="Euro 5 2" xfId="203" xr:uid="{00000000-0005-0000-0000-0000B6010000}"/>
    <cellStyle name="Euro 5 2 2" xfId="697" xr:uid="{00000000-0005-0000-0000-0000B7010000}"/>
    <cellStyle name="Euro 5 3" xfId="696" xr:uid="{00000000-0005-0000-0000-0000B8010000}"/>
    <cellStyle name="Euro 6" xfId="204" xr:uid="{00000000-0005-0000-0000-0000B9010000}"/>
    <cellStyle name="Euro 6 2" xfId="205" xr:uid="{00000000-0005-0000-0000-0000BA010000}"/>
    <cellStyle name="Euro 6 2 2" xfId="699" xr:uid="{00000000-0005-0000-0000-0000BB010000}"/>
    <cellStyle name="Euro 6 3" xfId="698" xr:uid="{00000000-0005-0000-0000-0000BC010000}"/>
    <cellStyle name="Euro 7" xfId="206" xr:uid="{00000000-0005-0000-0000-0000BD010000}"/>
    <cellStyle name="Euro 7 2" xfId="700" xr:uid="{00000000-0005-0000-0000-0000BE010000}"/>
    <cellStyle name="Euro 8" xfId="681" xr:uid="{00000000-0005-0000-0000-0000BF010000}"/>
    <cellStyle name="Euro_ANNÉE 2015" xfId="207" xr:uid="{00000000-0005-0000-0000-0000C0010000}"/>
    <cellStyle name="Excel_BuiltIn_Commentaire" xfId="512" xr:uid="{00000000-0005-0000-0000-0000C1010000}"/>
    <cellStyle name="Excel_BuiltIn_Commentaire 1 2 2" xfId="1118" xr:uid="{00000000-0005-0000-0000-0000C2010000}"/>
    <cellStyle name="Excel_BuiltIn_Commentaire 2" xfId="514" xr:uid="{00000000-0005-0000-0000-0000C3010000}"/>
    <cellStyle name="Excel_BuiltIn_Note 1" xfId="511" xr:uid="{00000000-0005-0000-0000-0000C4010000}"/>
    <cellStyle name="Excel_BuiltIn_Note 1 2" xfId="513" xr:uid="{00000000-0005-0000-0000-0000C5010000}"/>
    <cellStyle name="Excel_BuiltIn_Note 2 2" xfId="516" xr:uid="{00000000-0005-0000-0000-0000C6010000}"/>
    <cellStyle name="Excel_BuiltIn_Note 2 3" xfId="926" xr:uid="{00000000-0005-0000-0000-0000C7010000}"/>
    <cellStyle name="Excel_BuiltIn_Note 3" xfId="515" xr:uid="{00000000-0005-0000-0000-0000C8010000}"/>
    <cellStyle name="Explanatory Text" xfId="208" xr:uid="{00000000-0005-0000-0000-0000C9010000}"/>
    <cellStyle name="Explanatory Text 2" xfId="701" xr:uid="{00000000-0005-0000-0000-0000CA010000}"/>
    <cellStyle name="Good" xfId="702" xr:uid="{00000000-0005-0000-0000-0000CB010000}"/>
    <cellStyle name="Good 2" xfId="209" xr:uid="{00000000-0005-0000-0000-0000CC010000}"/>
    <cellStyle name="Heading 1" xfId="703" xr:uid="{00000000-0005-0000-0000-0000CD010000}"/>
    <cellStyle name="Heading 1 3" xfId="210" xr:uid="{00000000-0005-0000-0000-0000CE010000}"/>
    <cellStyle name="Heading 2" xfId="704" xr:uid="{00000000-0005-0000-0000-0000CF010000}"/>
    <cellStyle name="Heading 2 4" xfId="211" xr:uid="{00000000-0005-0000-0000-0000D0010000}"/>
    <cellStyle name="Heading 3" xfId="212" xr:uid="{00000000-0005-0000-0000-0000D1010000}"/>
    <cellStyle name="Heading 3 2" xfId="705" xr:uid="{00000000-0005-0000-0000-0000D2010000}"/>
    <cellStyle name="Heading 4" xfId="213" xr:uid="{00000000-0005-0000-0000-0000D3010000}"/>
    <cellStyle name="Heading 4 2" xfId="706" xr:uid="{00000000-0005-0000-0000-0000D4010000}"/>
    <cellStyle name="Incorrecto" xfId="214" xr:uid="{00000000-0005-0000-0000-0000D5010000}"/>
    <cellStyle name="Incorrecto 2" xfId="707" xr:uid="{00000000-0005-0000-0000-0000D6010000}"/>
    <cellStyle name="Input" xfId="215" xr:uid="{00000000-0005-0000-0000-0000D7010000}"/>
    <cellStyle name="Input 2" xfId="708" xr:uid="{00000000-0005-0000-0000-0000D8010000}"/>
    <cellStyle name="Input 3" xfId="962" xr:uid="{00000000-0005-0000-0000-0000D9010000}"/>
    <cellStyle name="Lien hypertexte" xfId="3" builtinId="8"/>
    <cellStyle name="Lien hypertexte 2" xfId="216" xr:uid="{00000000-0005-0000-0000-0000DB010000}"/>
    <cellStyle name="Lien hypertexte 2 2" xfId="709" xr:uid="{00000000-0005-0000-0000-0000DC010000}"/>
    <cellStyle name="Lien hypertexte 3" xfId="217" xr:uid="{00000000-0005-0000-0000-0000DD010000}"/>
    <cellStyle name="Lien hypertexte 3 2" xfId="1082" xr:uid="{00000000-0005-0000-0000-0000DE010000}"/>
    <cellStyle name="Ligne détail" xfId="218" xr:uid="{00000000-0005-0000-0000-0000DF010000}"/>
    <cellStyle name="Ligne détail 2" xfId="710" xr:uid="{00000000-0005-0000-0000-0000E0010000}"/>
    <cellStyle name="ligne_titre_0" xfId="219" xr:uid="{00000000-0005-0000-0000-0000E1010000}"/>
    <cellStyle name="ligne_titre_0 2" xfId="220" xr:uid="{00000000-0005-0000-0000-0000E2010000}"/>
    <cellStyle name="ligne_titre_0 3" xfId="1111" xr:uid="{00000000-0005-0000-0000-0000E3010000}"/>
    <cellStyle name="ligne_titre_tableau_1" xfId="221" xr:uid="{00000000-0005-0000-0000-0000E4010000}"/>
    <cellStyle name="ligne_titre_tableau_1 3" xfId="222" xr:uid="{00000000-0005-0000-0000-0000E5010000}"/>
    <cellStyle name="ligne_titre_tableau_1 4" xfId="223" xr:uid="{00000000-0005-0000-0000-0000E6010000}"/>
    <cellStyle name="ligne_titre_tableau_1 5" xfId="1083" xr:uid="{00000000-0005-0000-0000-0000E7010000}"/>
    <cellStyle name="ligne_titre_tableau_2" xfId="224" xr:uid="{00000000-0005-0000-0000-0000E8010000}"/>
    <cellStyle name="ligne_titre_tableau_2 2" xfId="225" xr:uid="{00000000-0005-0000-0000-0000E9010000}"/>
    <cellStyle name="ligne_titre_tableau_3" xfId="226" xr:uid="{00000000-0005-0000-0000-0000EA010000}"/>
    <cellStyle name="Linked Cell" xfId="227" xr:uid="{00000000-0005-0000-0000-0000EB010000}"/>
    <cellStyle name="Linked Cell 2" xfId="711" xr:uid="{00000000-0005-0000-0000-0000EC010000}"/>
    <cellStyle name="MEV4" xfId="228" xr:uid="{00000000-0005-0000-0000-0000ED010000}"/>
    <cellStyle name="MEV4 2" xfId="712" xr:uid="{00000000-0005-0000-0000-0000EE010000}"/>
    <cellStyle name="MEV5" xfId="229" xr:uid="{00000000-0005-0000-0000-0000EF010000}"/>
    <cellStyle name="MEV5 2" xfId="713" xr:uid="{00000000-0005-0000-0000-0000F0010000}"/>
    <cellStyle name="Milliers" xfId="1" builtinId="3"/>
    <cellStyle name="Milliers 10" xfId="230" xr:uid="{00000000-0005-0000-0000-0000F2010000}"/>
    <cellStyle name="Milliers 11" xfId="231" xr:uid="{00000000-0005-0000-0000-0000F3010000}"/>
    <cellStyle name="Milliers 2" xfId="232" xr:uid="{00000000-0005-0000-0000-0000F4010000}"/>
    <cellStyle name="Milliers 2 2" xfId="233" xr:uid="{00000000-0005-0000-0000-0000F5010000}"/>
    <cellStyle name="Milliers 2 2 2" xfId="234" xr:uid="{00000000-0005-0000-0000-0000F6010000}"/>
    <cellStyle name="Milliers 2 2 2 2" xfId="716" xr:uid="{00000000-0005-0000-0000-0000F7010000}"/>
    <cellStyle name="Milliers 2 2 3" xfId="715" xr:uid="{00000000-0005-0000-0000-0000F8010000}"/>
    <cellStyle name="Milliers 2 3" xfId="235" xr:uid="{00000000-0005-0000-0000-0000F9010000}"/>
    <cellStyle name="Milliers 2 3 2" xfId="236" xr:uid="{00000000-0005-0000-0000-0000FA010000}"/>
    <cellStyle name="Milliers 2 3 2 2" xfId="718" xr:uid="{00000000-0005-0000-0000-0000FB010000}"/>
    <cellStyle name="Milliers 2 3 3" xfId="717" xr:uid="{00000000-0005-0000-0000-0000FC010000}"/>
    <cellStyle name="Milliers 2 4" xfId="237" xr:uid="{00000000-0005-0000-0000-0000FD010000}"/>
    <cellStyle name="Milliers 2 4 2" xfId="719" xr:uid="{00000000-0005-0000-0000-0000FE010000}"/>
    <cellStyle name="Milliers 2 5" xfId="238" xr:uid="{00000000-0005-0000-0000-0000FF010000}"/>
    <cellStyle name="Milliers 2 5 2" xfId="1084" xr:uid="{00000000-0005-0000-0000-000000020000}"/>
    <cellStyle name="Milliers 2 5 3" xfId="1120" xr:uid="{00000000-0005-0000-0000-000001020000}"/>
    <cellStyle name="Milliers 2 6" xfId="239" xr:uid="{00000000-0005-0000-0000-000002020000}"/>
    <cellStyle name="Milliers 2 6 2" xfId="1085" xr:uid="{00000000-0005-0000-0000-000003020000}"/>
    <cellStyle name="Milliers 2 6 3" xfId="1121" xr:uid="{00000000-0005-0000-0000-000004020000}"/>
    <cellStyle name="Milliers 2 7" xfId="714" xr:uid="{00000000-0005-0000-0000-000005020000}"/>
    <cellStyle name="Milliers 2_ANNÉE 2015" xfId="240" xr:uid="{00000000-0005-0000-0000-000006020000}"/>
    <cellStyle name="Milliers 3" xfId="241" xr:uid="{00000000-0005-0000-0000-000007020000}"/>
    <cellStyle name="Milliers 3 2" xfId="242" xr:uid="{00000000-0005-0000-0000-000008020000}"/>
    <cellStyle name="Milliers 3 2 2" xfId="721" xr:uid="{00000000-0005-0000-0000-000009020000}"/>
    <cellStyle name="Milliers 3 3" xfId="720" xr:uid="{00000000-0005-0000-0000-00000A020000}"/>
    <cellStyle name="Milliers 4" xfId="243" xr:uid="{00000000-0005-0000-0000-00000B020000}"/>
    <cellStyle name="Milliers 4 2" xfId="244" xr:uid="{00000000-0005-0000-0000-00000C020000}"/>
    <cellStyle name="Milliers 4 2 2" xfId="723" xr:uid="{00000000-0005-0000-0000-00000D020000}"/>
    <cellStyle name="Milliers 4 3" xfId="722" xr:uid="{00000000-0005-0000-0000-00000E020000}"/>
    <cellStyle name="Milliers 5" xfId="245" xr:uid="{00000000-0005-0000-0000-00000F020000}"/>
    <cellStyle name="Milliers 5 2" xfId="246" xr:uid="{00000000-0005-0000-0000-000010020000}"/>
    <cellStyle name="Milliers 5 2 2" xfId="725" xr:uid="{00000000-0005-0000-0000-000011020000}"/>
    <cellStyle name="Milliers 5 3" xfId="724" xr:uid="{00000000-0005-0000-0000-000012020000}"/>
    <cellStyle name="Milliers 6" xfId="247" xr:uid="{00000000-0005-0000-0000-000013020000}"/>
    <cellStyle name="Milliers 6 2" xfId="248" xr:uid="{00000000-0005-0000-0000-000014020000}"/>
    <cellStyle name="Milliers 6 2 2" xfId="727" xr:uid="{00000000-0005-0000-0000-000015020000}"/>
    <cellStyle name="Milliers 6 3" xfId="726" xr:uid="{00000000-0005-0000-0000-000016020000}"/>
    <cellStyle name="Milliers 7" xfId="249" xr:uid="{00000000-0005-0000-0000-000017020000}"/>
    <cellStyle name="Milliers 7 2" xfId="728" xr:uid="{00000000-0005-0000-0000-000018020000}"/>
    <cellStyle name="Milliers 8" xfId="250" xr:uid="{00000000-0005-0000-0000-000019020000}"/>
    <cellStyle name="Milliers 9" xfId="251" xr:uid="{00000000-0005-0000-0000-00001A020000}"/>
    <cellStyle name="Monétaire 2" xfId="252" xr:uid="{00000000-0005-0000-0000-00001B020000}"/>
    <cellStyle name="Monétaire 2 2" xfId="253" xr:uid="{00000000-0005-0000-0000-00001C020000}"/>
    <cellStyle name="Monétaire 2 2 2" xfId="730" xr:uid="{00000000-0005-0000-0000-00001D020000}"/>
    <cellStyle name="Monétaire 2 3" xfId="729" xr:uid="{00000000-0005-0000-0000-00001E020000}"/>
    <cellStyle name="Monétaire 3" xfId="254" xr:uid="{00000000-0005-0000-0000-00001F020000}"/>
    <cellStyle name="Monétaire 3 2" xfId="255" xr:uid="{00000000-0005-0000-0000-000020020000}"/>
    <cellStyle name="Monétaire 3 2 2" xfId="732" xr:uid="{00000000-0005-0000-0000-000021020000}"/>
    <cellStyle name="Monétaire 3 3" xfId="731" xr:uid="{00000000-0005-0000-0000-000022020000}"/>
    <cellStyle name="N?rmal_la?oux_larou?" xfId="256" xr:uid="{00000000-0005-0000-0000-000023020000}"/>
    <cellStyle name="Neutral" xfId="733" xr:uid="{00000000-0005-0000-0000-000024020000}"/>
    <cellStyle name="Neutral 5" xfId="257" xr:uid="{00000000-0005-0000-0000-000025020000}"/>
    <cellStyle name="Neutrale" xfId="258" xr:uid="{00000000-0005-0000-0000-000026020000}"/>
    <cellStyle name="Neutrale 2" xfId="734" xr:uid="{00000000-0005-0000-0000-000027020000}"/>
    <cellStyle name="Norma?_On Hol?" xfId="259" xr:uid="{00000000-0005-0000-0000-000028020000}"/>
    <cellStyle name="Normaᷬ_On Holᷤ" xfId="335" xr:uid="{00000000-0005-0000-0000-000029020000}"/>
    <cellStyle name="Normal" xfId="0" builtinId="0"/>
    <cellStyle name="Normal - Style1" xfId="260" xr:uid="{00000000-0005-0000-0000-00002B020000}"/>
    <cellStyle name="Normal - Style1 2" xfId="735" xr:uid="{00000000-0005-0000-0000-00002C020000}"/>
    <cellStyle name="Normal 10" xfId="261" xr:uid="{00000000-0005-0000-0000-00002D020000}"/>
    <cellStyle name="Normal 10 2" xfId="736" xr:uid="{00000000-0005-0000-0000-00002E020000}"/>
    <cellStyle name="Normal 11" xfId="262" xr:uid="{00000000-0005-0000-0000-00002F020000}"/>
    <cellStyle name="Normal 11 2" xfId="737" xr:uid="{00000000-0005-0000-0000-000030020000}"/>
    <cellStyle name="Normal 12" xfId="263" xr:uid="{00000000-0005-0000-0000-000031020000}"/>
    <cellStyle name="Normal 12 2" xfId="738" xr:uid="{00000000-0005-0000-0000-000032020000}"/>
    <cellStyle name="Normal 13" xfId="264" xr:uid="{00000000-0005-0000-0000-000033020000}"/>
    <cellStyle name="Normal 13 2" xfId="739" xr:uid="{00000000-0005-0000-0000-000034020000}"/>
    <cellStyle name="Normal 14" xfId="265" xr:uid="{00000000-0005-0000-0000-000035020000}"/>
    <cellStyle name="Normal 14 2" xfId="740" xr:uid="{00000000-0005-0000-0000-000036020000}"/>
    <cellStyle name="Normal 15" xfId="266" xr:uid="{00000000-0005-0000-0000-000037020000}"/>
    <cellStyle name="Normal 15 2" xfId="741" xr:uid="{00000000-0005-0000-0000-000038020000}"/>
    <cellStyle name="Normal 16" xfId="267" xr:uid="{00000000-0005-0000-0000-000039020000}"/>
    <cellStyle name="Normal 16 2" xfId="742" xr:uid="{00000000-0005-0000-0000-00003A020000}"/>
    <cellStyle name="Normal 17" xfId="268" xr:uid="{00000000-0005-0000-0000-00003B020000}"/>
    <cellStyle name="Normal 17 2" xfId="743" xr:uid="{00000000-0005-0000-0000-00003C020000}"/>
    <cellStyle name="Normal 18" xfId="269" xr:uid="{00000000-0005-0000-0000-00003D020000}"/>
    <cellStyle name="Normal 18 2" xfId="744" xr:uid="{00000000-0005-0000-0000-00003E020000}"/>
    <cellStyle name="Normal 19" xfId="270" xr:uid="{00000000-0005-0000-0000-00003F020000}"/>
    <cellStyle name="Normal 19 2" xfId="745" xr:uid="{00000000-0005-0000-0000-000040020000}"/>
    <cellStyle name="Normal 2" xfId="271" xr:uid="{00000000-0005-0000-0000-000041020000}"/>
    <cellStyle name="Normal 2 2" xfId="272" xr:uid="{00000000-0005-0000-0000-000042020000}"/>
    <cellStyle name="Normal 2 2 2" xfId="273" xr:uid="{00000000-0005-0000-0000-000043020000}"/>
    <cellStyle name="Normal 2 2 2 2" xfId="274" xr:uid="{00000000-0005-0000-0000-000044020000}"/>
    <cellStyle name="Normal 2 2 2 3" xfId="1115" xr:uid="{00000000-0005-0000-0000-000045020000}"/>
    <cellStyle name="Normal 2 2 3" xfId="747" xr:uid="{00000000-0005-0000-0000-000046020000}"/>
    <cellStyle name="Normal 2 3" xfId="275" xr:uid="{00000000-0005-0000-0000-000047020000}"/>
    <cellStyle name="Normal 2 3 2" xfId="748" xr:uid="{00000000-0005-0000-0000-000048020000}"/>
    <cellStyle name="Normal 2 4" xfId="276" xr:uid="{00000000-0005-0000-0000-000049020000}"/>
    <cellStyle name="Normal 2 4 2" xfId="1086" xr:uid="{00000000-0005-0000-0000-00004A020000}"/>
    <cellStyle name="Normal 2 5" xfId="277" xr:uid="{00000000-0005-0000-0000-00004B020000}"/>
    <cellStyle name="Normal 2 5 2" xfId="1087" xr:uid="{00000000-0005-0000-0000-00004C020000}"/>
    <cellStyle name="Normal 2 6" xfId="278" xr:uid="{00000000-0005-0000-0000-00004D020000}"/>
    <cellStyle name="Normal 2 6 2" xfId="1108" xr:uid="{00000000-0005-0000-0000-00004E020000}"/>
    <cellStyle name="Normal 2 7" xfId="746" xr:uid="{00000000-0005-0000-0000-00004F020000}"/>
    <cellStyle name="Normal 2_ANNÉE 2015" xfId="289" xr:uid="{00000000-0005-0000-0000-000050020000}"/>
    <cellStyle name="Normal 20" xfId="279" xr:uid="{00000000-0005-0000-0000-000051020000}"/>
    <cellStyle name="Normal 20 2" xfId="1088" xr:uid="{00000000-0005-0000-0000-000052020000}"/>
    <cellStyle name="Normal 21" xfId="280" xr:uid="{00000000-0005-0000-0000-000053020000}"/>
    <cellStyle name="Normal 21 2" xfId="1089" xr:uid="{00000000-0005-0000-0000-000054020000}"/>
    <cellStyle name="Normal 22" xfId="281" xr:uid="{00000000-0005-0000-0000-000055020000}"/>
    <cellStyle name="Normal 22 2" xfId="1090" xr:uid="{00000000-0005-0000-0000-000056020000}"/>
    <cellStyle name="Normal 23" xfId="282" xr:uid="{00000000-0005-0000-0000-000057020000}"/>
    <cellStyle name="Normal 23 2" xfId="1091" xr:uid="{00000000-0005-0000-0000-000058020000}"/>
    <cellStyle name="Normal 24" xfId="283" xr:uid="{00000000-0005-0000-0000-000059020000}"/>
    <cellStyle name="Normal 24 2" xfId="1092" xr:uid="{00000000-0005-0000-0000-00005A020000}"/>
    <cellStyle name="Normal 25" xfId="284" xr:uid="{00000000-0005-0000-0000-00005B020000}"/>
    <cellStyle name="Normal 25 2" xfId="1093" xr:uid="{00000000-0005-0000-0000-00005C020000}"/>
    <cellStyle name="Normal 26" xfId="285" xr:uid="{00000000-0005-0000-0000-00005D020000}"/>
    <cellStyle name="Normal 26 2" xfId="1094" xr:uid="{00000000-0005-0000-0000-00005E020000}"/>
    <cellStyle name="Normal 27" xfId="286" xr:uid="{00000000-0005-0000-0000-00005F020000}"/>
    <cellStyle name="Normal 27 2" xfId="1095" xr:uid="{00000000-0005-0000-0000-000060020000}"/>
    <cellStyle name="Normal 28" xfId="287" xr:uid="{00000000-0005-0000-0000-000061020000}"/>
    <cellStyle name="Normal 28 2" xfId="1096" xr:uid="{00000000-0005-0000-0000-000062020000}"/>
    <cellStyle name="Normal 29" xfId="288" xr:uid="{00000000-0005-0000-0000-000063020000}"/>
    <cellStyle name="Normal 29 2" xfId="1097" xr:uid="{00000000-0005-0000-0000-000064020000}"/>
    <cellStyle name="Normal 3" xfId="290" xr:uid="{00000000-0005-0000-0000-000065020000}"/>
    <cellStyle name="Normal 3 2" xfId="291" xr:uid="{00000000-0005-0000-0000-000066020000}"/>
    <cellStyle name="Normal 3 2 2" xfId="750" xr:uid="{00000000-0005-0000-0000-000067020000}"/>
    <cellStyle name="Normal 3 3" xfId="292" xr:uid="{00000000-0005-0000-0000-000068020000}"/>
    <cellStyle name="Normal 3 3 2" xfId="751" xr:uid="{00000000-0005-0000-0000-000069020000}"/>
    <cellStyle name="Normal 3 4" xfId="749" xr:uid="{00000000-0005-0000-0000-00006A020000}"/>
    <cellStyle name="Normal 3_ANNÉE 2015" xfId="303" xr:uid="{00000000-0005-0000-0000-00006B020000}"/>
    <cellStyle name="Normal 30" xfId="293" xr:uid="{00000000-0005-0000-0000-00006C020000}"/>
    <cellStyle name="Normal 30 2" xfId="1098" xr:uid="{00000000-0005-0000-0000-00006D020000}"/>
    <cellStyle name="Normal 31" xfId="294" xr:uid="{00000000-0005-0000-0000-00006E020000}"/>
    <cellStyle name="Normal 31 2" xfId="1099" xr:uid="{00000000-0005-0000-0000-00006F020000}"/>
    <cellStyle name="Normal 32" xfId="295" xr:uid="{00000000-0005-0000-0000-000070020000}"/>
    <cellStyle name="Normal 32 2" xfId="1100" xr:uid="{00000000-0005-0000-0000-000071020000}"/>
    <cellStyle name="Normal 33" xfId="296" xr:uid="{00000000-0005-0000-0000-000072020000}"/>
    <cellStyle name="Normal 33 2" xfId="1101" xr:uid="{00000000-0005-0000-0000-000073020000}"/>
    <cellStyle name="Normal 34" xfId="297" xr:uid="{00000000-0005-0000-0000-000074020000}"/>
    <cellStyle name="Normal 34 2" xfId="1102" xr:uid="{00000000-0005-0000-0000-000075020000}"/>
    <cellStyle name="Normal 35" xfId="298" xr:uid="{00000000-0005-0000-0000-000076020000}"/>
    <cellStyle name="Normal 36" xfId="299" xr:uid="{00000000-0005-0000-0000-000077020000}"/>
    <cellStyle name="Normal 37" xfId="300" xr:uid="{00000000-0005-0000-0000-000078020000}"/>
    <cellStyle name="Normal 38" xfId="301" xr:uid="{00000000-0005-0000-0000-000079020000}"/>
    <cellStyle name="Normal 39" xfId="302" xr:uid="{00000000-0005-0000-0000-00007A020000}"/>
    <cellStyle name="Normal 4" xfId="304" xr:uid="{00000000-0005-0000-0000-00007B020000}"/>
    <cellStyle name="Normal 4 2" xfId="305" xr:uid="{00000000-0005-0000-0000-00007C020000}"/>
    <cellStyle name="Normal 4 2 2" xfId="753" xr:uid="{00000000-0005-0000-0000-00007D020000}"/>
    <cellStyle name="Normal 4 3" xfId="306" xr:uid="{00000000-0005-0000-0000-00007E020000}"/>
    <cellStyle name="Normal 4 3 2" xfId="754" xr:uid="{00000000-0005-0000-0000-00007F020000}"/>
    <cellStyle name="Normal 4 4" xfId="307" xr:uid="{00000000-0005-0000-0000-000080020000}"/>
    <cellStyle name="Normal 4 4 2" xfId="755" xr:uid="{00000000-0005-0000-0000-000081020000}"/>
    <cellStyle name="Normal 4 5" xfId="752" xr:uid="{00000000-0005-0000-0000-000082020000}"/>
    <cellStyle name="Normal 4_ANNÉE 2015" xfId="311" xr:uid="{00000000-0005-0000-0000-000083020000}"/>
    <cellStyle name="Normal 40" xfId="308" xr:uid="{00000000-0005-0000-0000-000084020000}"/>
    <cellStyle name="Normal 41" xfId="309" xr:uid="{00000000-0005-0000-0000-000085020000}"/>
    <cellStyle name="Normal 42" xfId="310" xr:uid="{00000000-0005-0000-0000-000086020000}"/>
    <cellStyle name="Normal 43" xfId="517" xr:uid="{00000000-0005-0000-0000-000087020000}"/>
    <cellStyle name="Normal 44" xfId="928" xr:uid="{00000000-0005-0000-0000-000088020000}"/>
    <cellStyle name="Normal 45" xfId="984" xr:uid="{00000000-0005-0000-0000-000089020000}"/>
    <cellStyle name="Normal 46" xfId="1028" xr:uid="{00000000-0005-0000-0000-00008A020000}"/>
    <cellStyle name="Normal 47" xfId="983" xr:uid="{00000000-0005-0000-0000-00008B020000}"/>
    <cellStyle name="Normal 48" xfId="1056" xr:uid="{00000000-0005-0000-0000-00008C020000}"/>
    <cellStyle name="Normal 49" xfId="982" xr:uid="{00000000-0005-0000-0000-00008D020000}"/>
    <cellStyle name="Normal 5" xfId="312" xr:uid="{00000000-0005-0000-0000-00008E020000}"/>
    <cellStyle name="Normal 5 2" xfId="313" xr:uid="{00000000-0005-0000-0000-00008F020000}"/>
    <cellStyle name="Normal 5 2 2" xfId="757" xr:uid="{00000000-0005-0000-0000-000090020000}"/>
    <cellStyle name="Normal 5 3" xfId="314" xr:uid="{00000000-0005-0000-0000-000091020000}"/>
    <cellStyle name="Normal 5 3 2" xfId="758" xr:uid="{00000000-0005-0000-0000-000092020000}"/>
    <cellStyle name="Normal 5 4" xfId="315" xr:uid="{00000000-0005-0000-0000-000093020000}"/>
    <cellStyle name="Normal 5 5" xfId="756" xr:uid="{00000000-0005-0000-0000-000094020000}"/>
    <cellStyle name="Normal 5_ANNÉE 2015" xfId="316" xr:uid="{00000000-0005-0000-0000-000095020000}"/>
    <cellStyle name="Normal 50" xfId="1065" xr:uid="{00000000-0005-0000-0000-000096020000}"/>
    <cellStyle name="Normal 51" xfId="1069" xr:uid="{00000000-0005-0000-0000-000097020000}"/>
    <cellStyle name="Normal 52" xfId="1107" xr:uid="{00000000-0005-0000-0000-000098020000}"/>
    <cellStyle name="Normal 53" xfId="1109" xr:uid="{00000000-0005-0000-0000-000099020000}"/>
    <cellStyle name="Normal 54" xfId="1106" xr:uid="{00000000-0005-0000-0000-00009A020000}"/>
    <cellStyle name="Normal 55" xfId="1119" xr:uid="{00000000-0005-0000-0000-00009B020000}"/>
    <cellStyle name="Normal 56" xfId="1124" xr:uid="{00000000-0005-0000-0000-00009C020000}"/>
    <cellStyle name="Normal 57" xfId="1125" xr:uid="{00000000-0005-0000-0000-00009D020000}"/>
    <cellStyle name="Normal 58" xfId="1123" xr:uid="{00000000-0005-0000-0000-00009E020000}"/>
    <cellStyle name="Normal 59" xfId="1127" xr:uid="{9928E031-8543-4FC9-BF72-2FDACDCE7200}"/>
    <cellStyle name="Normal 6" xfId="317" xr:uid="{00000000-0005-0000-0000-00009F020000}"/>
    <cellStyle name="Normal 6 2" xfId="318" xr:uid="{00000000-0005-0000-0000-0000A0020000}"/>
    <cellStyle name="Normal 6 2 2" xfId="760" xr:uid="{00000000-0005-0000-0000-0000A1020000}"/>
    <cellStyle name="Normal 6 3" xfId="319" xr:uid="{00000000-0005-0000-0000-0000A2020000}"/>
    <cellStyle name="Normal 6 3 2" xfId="761" xr:uid="{00000000-0005-0000-0000-0000A3020000}"/>
    <cellStyle name="Normal 6 4" xfId="320" xr:uid="{00000000-0005-0000-0000-0000A4020000}"/>
    <cellStyle name="Normal 6 4 2" xfId="762" xr:uid="{00000000-0005-0000-0000-0000A5020000}"/>
    <cellStyle name="Normal 6 5" xfId="759" xr:uid="{00000000-0005-0000-0000-0000A6020000}"/>
    <cellStyle name="Normal 6_ANNÉE 2015" xfId="321" xr:uid="{00000000-0005-0000-0000-0000A7020000}"/>
    <cellStyle name="Normal 60" xfId="1128" xr:uid="{519713AA-831B-4844-95F3-6632C0944E95}"/>
    <cellStyle name="Normal 61" xfId="1129" xr:uid="{5F3CB752-7625-473E-ADA9-D8A09F5EEB06}"/>
    <cellStyle name="Normal 62" xfId="1130" xr:uid="{5D6C50B2-C035-4437-AC32-37423A7B08BF}"/>
    <cellStyle name="Normal 63" xfId="1131" xr:uid="{A16CFBFD-EF41-4BDC-849E-A088A8274742}"/>
    <cellStyle name="Normal 64" xfId="1132" xr:uid="{E25F8717-01D3-425A-A66F-B46F990707D7}"/>
    <cellStyle name="Normal 65" xfId="1133" xr:uid="{CD0DD2F8-97E3-40BC-BFF8-11B182D497DD}"/>
    <cellStyle name="Normal 66" xfId="1134" xr:uid="{D5999EB8-0521-49DF-9342-C22B336BEEF8}"/>
    <cellStyle name="Normal 67" xfId="1135" xr:uid="{42E1C594-E896-472C-934C-874B4E5EC441}"/>
    <cellStyle name="Normal 68" xfId="1136" xr:uid="{F7166DEF-2912-41A9-8AFC-20BF047E9E5A}"/>
    <cellStyle name="Normal 7" xfId="322" xr:uid="{00000000-0005-0000-0000-0000A8020000}"/>
    <cellStyle name="Normal 7 2" xfId="763" xr:uid="{00000000-0005-0000-0000-0000A9020000}"/>
    <cellStyle name="Normal 8" xfId="323" xr:uid="{00000000-0005-0000-0000-0000AA020000}"/>
    <cellStyle name="Normal 8 2" xfId="764" xr:uid="{00000000-0005-0000-0000-0000AB020000}"/>
    <cellStyle name="Normal 9" xfId="324" xr:uid="{00000000-0005-0000-0000-0000AC020000}"/>
    <cellStyle name="Normal 9 2" xfId="765" xr:uid="{00000000-0005-0000-0000-0000AD020000}"/>
    <cellStyle name="Normal_4.1.1." xfId="325" xr:uid="{00000000-0005-0000-0000-0000AE020000}"/>
    <cellStyle name="Normal_4.1.1. 2" xfId="1114" xr:uid="{00000000-0005-0000-0000-0000AF020000}"/>
    <cellStyle name="Normal_Annexe M9" xfId="326" xr:uid="{00000000-0005-0000-0000-0000B0020000}"/>
    <cellStyle name="Normal_Annexe M9 2" xfId="1110" xr:uid="{00000000-0005-0000-0000-0000B1020000}"/>
    <cellStyle name="normal_Annexes A (modifiées 2011 01 05) - Données macro-écon" xfId="327" xr:uid="{00000000-0005-0000-0000-0000B2020000}"/>
    <cellStyle name="Normal_C annex éch FAB-FAB1" xfId="328" xr:uid="{00000000-0005-0000-0000-0000B3020000}"/>
    <cellStyle name="Normal_doua22f1" xfId="329" xr:uid="{00000000-0005-0000-0000-0000B4020000}"/>
    <cellStyle name="Normal_doua22f1 2" xfId="1117" xr:uid="{00000000-0005-0000-0000-0000B5020000}"/>
    <cellStyle name="Normal_Feuil4" xfId="1122" xr:uid="{00000000-0005-0000-0000-0000B6020000}"/>
    <cellStyle name="Normal_Fiche M4 bis" xfId="330" xr:uid="{00000000-0005-0000-0000-0000B7020000}"/>
    <cellStyle name="Normal_Fiche M4 bis_bassin" xfId="331" xr:uid="{00000000-0005-0000-0000-0000B8020000}"/>
    <cellStyle name="Normal_Fiche M4 bis_bassin 2" xfId="766" xr:uid="{00000000-0005-0000-0000-0000B9020000}"/>
    <cellStyle name="Normal_nouvelle_nomenclature_codes_regions_2016-1" xfId="332" xr:uid="{00000000-0005-0000-0000-0000BA020000}"/>
    <cellStyle name="Normal_PA91-2001a" xfId="333" xr:uid="{00000000-0005-0000-0000-0000BB020000}"/>
    <cellStyle name="Normal_Tableau A 1.1 (2)" xfId="334" xr:uid="{00000000-0005-0000-0000-0000BC020000}"/>
    <cellStyle name="Nota" xfId="336" xr:uid="{00000000-0005-0000-0000-0000BD020000}"/>
    <cellStyle name="Nota 2" xfId="767" xr:uid="{00000000-0005-0000-0000-0000BE020000}"/>
    <cellStyle name="Nota 3" xfId="961" xr:uid="{00000000-0005-0000-0000-0000BF020000}"/>
    <cellStyle name="Notas" xfId="337" xr:uid="{00000000-0005-0000-0000-0000C0020000}"/>
    <cellStyle name="Notas 2" xfId="768" xr:uid="{00000000-0005-0000-0000-0000C1020000}"/>
    <cellStyle name="Notas 3" xfId="960" xr:uid="{00000000-0005-0000-0000-0000C2020000}"/>
    <cellStyle name="Note 2" xfId="338" xr:uid="{00000000-0005-0000-0000-0000C3020000}"/>
    <cellStyle name="Note 2 2" xfId="769" xr:uid="{00000000-0005-0000-0000-0000C4020000}"/>
    <cellStyle name="Note 2 3" xfId="959" xr:uid="{00000000-0005-0000-0000-0000C5020000}"/>
    <cellStyle name="Note 3" xfId="339" xr:uid="{00000000-0005-0000-0000-0000C6020000}"/>
    <cellStyle name="notice_theme" xfId="340" xr:uid="{00000000-0005-0000-0000-0000C7020000}"/>
    <cellStyle name="notice_theme 2" xfId="341" xr:uid="{00000000-0005-0000-0000-0000C8020000}"/>
    <cellStyle name="notice_theme 3" xfId="1112" xr:uid="{00000000-0005-0000-0000-0000C9020000}"/>
    <cellStyle name="num_note" xfId="342" xr:uid="{00000000-0005-0000-0000-0000CA020000}"/>
    <cellStyle name="N䃯rmal_la䇲oux_larou᷸" xfId="343" xr:uid="{00000000-0005-0000-0000-0000CB020000}"/>
    <cellStyle name="Output" xfId="344" xr:uid="{00000000-0005-0000-0000-0000CC020000}"/>
    <cellStyle name="Output 2" xfId="345" xr:uid="{00000000-0005-0000-0000-0000CD020000}"/>
    <cellStyle name="Output 2 2" xfId="771" xr:uid="{00000000-0005-0000-0000-0000CE020000}"/>
    <cellStyle name="Output 2 3" xfId="957" xr:uid="{00000000-0005-0000-0000-0000CF020000}"/>
    <cellStyle name="Output 3" xfId="770" xr:uid="{00000000-0005-0000-0000-0000D0020000}"/>
    <cellStyle name="Output 4" xfId="958" xr:uid="{00000000-0005-0000-0000-0000D1020000}"/>
    <cellStyle name="Pourcentage" xfId="2" builtinId="5"/>
    <cellStyle name="Pourcentage 2" xfId="347" xr:uid="{00000000-0005-0000-0000-0000D3020000}"/>
    <cellStyle name="Pourcentage 2 2" xfId="773" xr:uid="{00000000-0005-0000-0000-0000D4020000}"/>
    <cellStyle name="Pourcentage 3" xfId="348" xr:uid="{00000000-0005-0000-0000-0000D5020000}"/>
    <cellStyle name="Pourcentage 3 2" xfId="774" xr:uid="{00000000-0005-0000-0000-0000D6020000}"/>
    <cellStyle name="Pourcentage 4" xfId="349" xr:uid="{00000000-0005-0000-0000-0000D7020000}"/>
    <cellStyle name="Pourcentage 4 2" xfId="775" xr:uid="{00000000-0005-0000-0000-0000D8020000}"/>
    <cellStyle name="Pourcentage 5" xfId="350" xr:uid="{00000000-0005-0000-0000-0000D9020000}"/>
    <cellStyle name="Pourcentage 5 2" xfId="776" xr:uid="{00000000-0005-0000-0000-0000DA020000}"/>
    <cellStyle name="Pourcentage 6" xfId="351" xr:uid="{00000000-0005-0000-0000-0000DB020000}"/>
    <cellStyle name="Pourcentage 6 2" xfId="777" xr:uid="{00000000-0005-0000-0000-0000DC020000}"/>
    <cellStyle name="Pourcentage 7" xfId="352" xr:uid="{00000000-0005-0000-0000-0000DD020000}"/>
    <cellStyle name="Pourcentage 7 2" xfId="778" xr:uid="{00000000-0005-0000-0000-0000DE020000}"/>
    <cellStyle name="Pourcentage 8" xfId="353" xr:uid="{00000000-0005-0000-0000-0000DF020000}"/>
    <cellStyle name="Pourcentage 8 2" xfId="779" xr:uid="{00000000-0005-0000-0000-0000E0020000}"/>
    <cellStyle name="Pourcentage 9" xfId="772" xr:uid="{00000000-0005-0000-0000-0000E1020000}"/>
    <cellStyle name="Remarque" xfId="354" xr:uid="{00000000-0005-0000-0000-0000E2020000}"/>
    <cellStyle name="Remarque 2" xfId="780" xr:uid="{00000000-0005-0000-0000-0000E3020000}"/>
    <cellStyle name="Remarque 3" xfId="956" xr:uid="{00000000-0005-0000-0000-0000E4020000}"/>
    <cellStyle name="Salida" xfId="355" xr:uid="{00000000-0005-0000-0000-0000E5020000}"/>
    <cellStyle name="Salida 2" xfId="356" xr:uid="{00000000-0005-0000-0000-0000E6020000}"/>
    <cellStyle name="Salida 2 2" xfId="782" xr:uid="{00000000-0005-0000-0000-0000E7020000}"/>
    <cellStyle name="Salida 2 3" xfId="954" xr:uid="{00000000-0005-0000-0000-0000E8020000}"/>
    <cellStyle name="Salida 3" xfId="781" xr:uid="{00000000-0005-0000-0000-0000E9020000}"/>
    <cellStyle name="Salida 4" xfId="955" xr:uid="{00000000-0005-0000-0000-0000EA020000}"/>
    <cellStyle name="source" xfId="357" xr:uid="{00000000-0005-0000-0000-0000EB020000}"/>
    <cellStyle name="source 2" xfId="358" xr:uid="{00000000-0005-0000-0000-0000EC020000}"/>
    <cellStyle name="source 2 2" xfId="1104" xr:uid="{00000000-0005-0000-0000-0000ED020000}"/>
    <cellStyle name="source 3" xfId="359" xr:uid="{00000000-0005-0000-0000-0000EE020000}"/>
    <cellStyle name="source 3 2" xfId="1105" xr:uid="{00000000-0005-0000-0000-0000EF020000}"/>
    <cellStyle name="source 4" xfId="1103" xr:uid="{00000000-0005-0000-0000-0000F0020000}"/>
    <cellStyle name="Table du pilote - Catégorie" xfId="360" xr:uid="{00000000-0005-0000-0000-0000F1020000}"/>
    <cellStyle name="Table du pilote - Catégorie 2" xfId="783" xr:uid="{00000000-0005-0000-0000-0000F2020000}"/>
    <cellStyle name="Table du pilote - Champ" xfId="361" xr:uid="{00000000-0005-0000-0000-0000F3020000}"/>
    <cellStyle name="Table du pilote - Champ 2" xfId="784" xr:uid="{00000000-0005-0000-0000-0000F4020000}"/>
    <cellStyle name="Table du pilote - Coin" xfId="362" xr:uid="{00000000-0005-0000-0000-0000F5020000}"/>
    <cellStyle name="Table du pilote - Coin 2" xfId="785" xr:uid="{00000000-0005-0000-0000-0000F6020000}"/>
    <cellStyle name="Table du pilote - Résultat" xfId="363" xr:uid="{00000000-0005-0000-0000-0000F7020000}"/>
    <cellStyle name="Table du pilote - Résultat 2" xfId="786" xr:uid="{00000000-0005-0000-0000-0000F8020000}"/>
    <cellStyle name="Table du pilote - Titre" xfId="364" xr:uid="{00000000-0005-0000-0000-0000F9020000}"/>
    <cellStyle name="Table du pilote - Titre 2" xfId="787" xr:uid="{00000000-0005-0000-0000-0000FA020000}"/>
    <cellStyle name="Table du pilote - Valeur" xfId="365" xr:uid="{00000000-0005-0000-0000-0000FB020000}"/>
    <cellStyle name="Table du pilote - Valeur 2" xfId="788" xr:uid="{00000000-0005-0000-0000-0000FC020000}"/>
    <cellStyle name="tableau | cellule | (normal) | decimal 1" xfId="366" xr:uid="{00000000-0005-0000-0000-0000FD020000}"/>
    <cellStyle name="tableau | cellule | (normal) | decimal 1 2" xfId="367" xr:uid="{00000000-0005-0000-0000-0000FE020000}"/>
    <cellStyle name="tableau | cellule | (normal) | decimal 1 2 2" xfId="790" xr:uid="{00000000-0005-0000-0000-0000FF020000}"/>
    <cellStyle name="tableau | cellule | (normal) | decimal 1 2 3" xfId="952" xr:uid="{00000000-0005-0000-0000-000000030000}"/>
    <cellStyle name="tableau | cellule | (normal) | decimal 1 3" xfId="789" xr:uid="{00000000-0005-0000-0000-000001030000}"/>
    <cellStyle name="tableau | cellule | (normal) | decimal 1 4" xfId="953" xr:uid="{00000000-0005-0000-0000-000002030000}"/>
    <cellStyle name="tableau | cellule | (normal) | decimal 2" xfId="368" xr:uid="{00000000-0005-0000-0000-000003030000}"/>
    <cellStyle name="tableau | cellule | (normal) | decimal 2 2" xfId="369" xr:uid="{00000000-0005-0000-0000-000004030000}"/>
    <cellStyle name="tableau | cellule | (normal) | decimal 2 2 2" xfId="792" xr:uid="{00000000-0005-0000-0000-000005030000}"/>
    <cellStyle name="tableau | cellule | (normal) | decimal 2 2 3" xfId="950" xr:uid="{00000000-0005-0000-0000-000006030000}"/>
    <cellStyle name="tableau | cellule | (normal) | decimal 2 3" xfId="791" xr:uid="{00000000-0005-0000-0000-000007030000}"/>
    <cellStyle name="tableau | cellule | (normal) | decimal 2 4" xfId="951" xr:uid="{00000000-0005-0000-0000-000008030000}"/>
    <cellStyle name="tableau | cellule | (normal) | decimal 3" xfId="370" xr:uid="{00000000-0005-0000-0000-000009030000}"/>
    <cellStyle name="tableau | cellule | (normal) | decimal 3 2" xfId="371" xr:uid="{00000000-0005-0000-0000-00000A030000}"/>
    <cellStyle name="tableau | cellule | (normal) | decimal 3 2 2" xfId="794" xr:uid="{00000000-0005-0000-0000-00000B030000}"/>
    <cellStyle name="tableau | cellule | (normal) | decimal 3 2 3" xfId="948" xr:uid="{00000000-0005-0000-0000-00000C030000}"/>
    <cellStyle name="tableau | cellule | (normal) | decimal 3 3" xfId="793" xr:uid="{00000000-0005-0000-0000-00000D030000}"/>
    <cellStyle name="tableau | cellule | (normal) | decimal 3 4" xfId="949" xr:uid="{00000000-0005-0000-0000-00000E030000}"/>
    <cellStyle name="tableau | cellule | (normal) | decimal 4" xfId="372" xr:uid="{00000000-0005-0000-0000-00000F030000}"/>
    <cellStyle name="tableau | cellule | (normal) | decimal 4 2" xfId="373" xr:uid="{00000000-0005-0000-0000-000010030000}"/>
    <cellStyle name="tableau | cellule | (normal) | decimal 4 2 2" xfId="796" xr:uid="{00000000-0005-0000-0000-000011030000}"/>
    <cellStyle name="tableau | cellule | (normal) | decimal 4 2 3" xfId="946" xr:uid="{00000000-0005-0000-0000-000012030000}"/>
    <cellStyle name="tableau | cellule | (normal) | decimal 4 3" xfId="795" xr:uid="{00000000-0005-0000-0000-000013030000}"/>
    <cellStyle name="tableau | cellule | (normal) | decimal 4 4" xfId="947" xr:uid="{00000000-0005-0000-0000-000014030000}"/>
    <cellStyle name="tableau | cellule | (normal) | entier" xfId="374" xr:uid="{00000000-0005-0000-0000-000015030000}"/>
    <cellStyle name="tableau | cellule | (normal) | entier 2" xfId="375" xr:uid="{00000000-0005-0000-0000-000016030000}"/>
    <cellStyle name="tableau | cellule | (normal) | entier 2 2" xfId="798" xr:uid="{00000000-0005-0000-0000-000017030000}"/>
    <cellStyle name="tableau | cellule | (normal) | entier 2 3" xfId="944" xr:uid="{00000000-0005-0000-0000-000018030000}"/>
    <cellStyle name="tableau | cellule | (normal) | entier 3" xfId="797" xr:uid="{00000000-0005-0000-0000-000019030000}"/>
    <cellStyle name="tableau | cellule | (normal) | entier 4" xfId="945" xr:uid="{00000000-0005-0000-0000-00001A030000}"/>
    <cellStyle name="tableau | cellule | (normal) | euro | decimal 1" xfId="376" xr:uid="{00000000-0005-0000-0000-00001B030000}"/>
    <cellStyle name="tableau | cellule | (normal) | euro | decimal 1 2" xfId="377" xr:uid="{00000000-0005-0000-0000-00001C030000}"/>
    <cellStyle name="tableau | cellule | (normal) | euro | decimal 1 2 2" xfId="800" xr:uid="{00000000-0005-0000-0000-00001D030000}"/>
    <cellStyle name="tableau | cellule | (normal) | euro | decimal 1 2 3" xfId="942" xr:uid="{00000000-0005-0000-0000-00001E030000}"/>
    <cellStyle name="tableau | cellule | (normal) | euro | decimal 1 3" xfId="799" xr:uid="{00000000-0005-0000-0000-00001F030000}"/>
    <cellStyle name="tableau | cellule | (normal) | euro | decimal 1 4" xfId="943" xr:uid="{00000000-0005-0000-0000-000020030000}"/>
    <cellStyle name="tableau | cellule | (normal) | euro | decimal 2" xfId="378" xr:uid="{00000000-0005-0000-0000-000021030000}"/>
    <cellStyle name="tableau | cellule | (normal) | euro | decimal 2 2" xfId="379" xr:uid="{00000000-0005-0000-0000-000022030000}"/>
    <cellStyle name="tableau | cellule | (normal) | euro | decimal 2 2 2" xfId="802" xr:uid="{00000000-0005-0000-0000-000023030000}"/>
    <cellStyle name="tableau | cellule | (normal) | euro | decimal 2 2 3" xfId="940" xr:uid="{00000000-0005-0000-0000-000024030000}"/>
    <cellStyle name="tableau | cellule | (normal) | euro | decimal 2 3" xfId="801" xr:uid="{00000000-0005-0000-0000-000025030000}"/>
    <cellStyle name="tableau | cellule | (normal) | euro | decimal 2 4" xfId="941" xr:uid="{00000000-0005-0000-0000-000026030000}"/>
    <cellStyle name="tableau | cellule | (normal) | euro | entier" xfId="380" xr:uid="{00000000-0005-0000-0000-000027030000}"/>
    <cellStyle name="tableau | cellule | (normal) | euro | entier 2" xfId="381" xr:uid="{00000000-0005-0000-0000-000028030000}"/>
    <cellStyle name="tableau | cellule | (normal) | euro | entier 2 2" xfId="804" xr:uid="{00000000-0005-0000-0000-000029030000}"/>
    <cellStyle name="tableau | cellule | (normal) | euro | entier 2 3" xfId="938" xr:uid="{00000000-0005-0000-0000-00002A030000}"/>
    <cellStyle name="tableau | cellule | (normal) | euro | entier 3" xfId="803" xr:uid="{00000000-0005-0000-0000-00002B030000}"/>
    <cellStyle name="tableau | cellule | (normal) | euro | entier 4" xfId="939" xr:uid="{00000000-0005-0000-0000-00002C030000}"/>
    <cellStyle name="tableau | cellule | (normal) | franc | decimal 1" xfId="382" xr:uid="{00000000-0005-0000-0000-00002D030000}"/>
    <cellStyle name="tableau | cellule | (normal) | franc | decimal 1 2" xfId="383" xr:uid="{00000000-0005-0000-0000-00002E030000}"/>
    <cellStyle name="tableau | cellule | (normal) | franc | decimal 1 2 2" xfId="806" xr:uid="{00000000-0005-0000-0000-00002F030000}"/>
    <cellStyle name="tableau | cellule | (normal) | franc | decimal 1 2 3" xfId="936" xr:uid="{00000000-0005-0000-0000-000030030000}"/>
    <cellStyle name="tableau | cellule | (normal) | franc | decimal 1 3" xfId="805" xr:uid="{00000000-0005-0000-0000-000031030000}"/>
    <cellStyle name="tableau | cellule | (normal) | franc | decimal 1 4" xfId="937" xr:uid="{00000000-0005-0000-0000-000032030000}"/>
    <cellStyle name="tableau | cellule | (normal) | franc | decimal 2" xfId="384" xr:uid="{00000000-0005-0000-0000-000033030000}"/>
    <cellStyle name="tableau | cellule | (normal) | franc | decimal 2 2" xfId="385" xr:uid="{00000000-0005-0000-0000-000034030000}"/>
    <cellStyle name="tableau | cellule | (normal) | franc | decimal 2 2 2" xfId="808" xr:uid="{00000000-0005-0000-0000-000035030000}"/>
    <cellStyle name="tableau | cellule | (normal) | franc | decimal 2 2 3" xfId="934" xr:uid="{00000000-0005-0000-0000-000036030000}"/>
    <cellStyle name="tableau | cellule | (normal) | franc | decimal 2 3" xfId="807" xr:uid="{00000000-0005-0000-0000-000037030000}"/>
    <cellStyle name="tableau | cellule | (normal) | franc | decimal 2 4" xfId="935" xr:uid="{00000000-0005-0000-0000-000038030000}"/>
    <cellStyle name="tableau | cellule | (normal) | franc | entier" xfId="386" xr:uid="{00000000-0005-0000-0000-000039030000}"/>
    <cellStyle name="tableau | cellule | (normal) | franc | entier 2" xfId="387" xr:uid="{00000000-0005-0000-0000-00003A030000}"/>
    <cellStyle name="tableau | cellule | (normal) | franc | entier 2 2" xfId="810" xr:uid="{00000000-0005-0000-0000-00003B030000}"/>
    <cellStyle name="tableau | cellule | (normal) | franc | entier 2 3" xfId="932" xr:uid="{00000000-0005-0000-0000-00003C030000}"/>
    <cellStyle name="tableau | cellule | (normal) | franc | entier 3" xfId="809" xr:uid="{00000000-0005-0000-0000-00003D030000}"/>
    <cellStyle name="tableau | cellule | (normal) | franc | entier 4" xfId="933" xr:uid="{00000000-0005-0000-0000-00003E030000}"/>
    <cellStyle name="tableau | cellule | (normal) | pourcentage | decimal 1" xfId="388" xr:uid="{00000000-0005-0000-0000-00003F030000}"/>
    <cellStyle name="tableau | cellule | (normal) | pourcentage | decimal 1 2" xfId="389" xr:uid="{00000000-0005-0000-0000-000040030000}"/>
    <cellStyle name="tableau | cellule | (normal) | pourcentage | decimal 1 2 2" xfId="812" xr:uid="{00000000-0005-0000-0000-000041030000}"/>
    <cellStyle name="tableau | cellule | (normal) | pourcentage | decimal 1 2 3" xfId="930" xr:uid="{00000000-0005-0000-0000-000042030000}"/>
    <cellStyle name="tableau | cellule | (normal) | pourcentage | decimal 1 3" xfId="811" xr:uid="{00000000-0005-0000-0000-000043030000}"/>
    <cellStyle name="tableau | cellule | (normal) | pourcentage | decimal 1 4" xfId="931" xr:uid="{00000000-0005-0000-0000-000044030000}"/>
    <cellStyle name="tableau | cellule | (normal) | pourcentage | decimal 2" xfId="390" xr:uid="{00000000-0005-0000-0000-000045030000}"/>
    <cellStyle name="tableau | cellule | (normal) | pourcentage | decimal 2 2" xfId="391" xr:uid="{00000000-0005-0000-0000-000046030000}"/>
    <cellStyle name="tableau | cellule | (normal) | pourcentage | decimal 2 2 2" xfId="814" xr:uid="{00000000-0005-0000-0000-000047030000}"/>
    <cellStyle name="tableau | cellule | (normal) | pourcentage | decimal 2 2 3" xfId="987" xr:uid="{00000000-0005-0000-0000-000048030000}"/>
    <cellStyle name="tableau | cellule | (normal) | pourcentage | decimal 2 3" xfId="813" xr:uid="{00000000-0005-0000-0000-000049030000}"/>
    <cellStyle name="tableau | cellule | (normal) | pourcentage | decimal 2 4" xfId="929" xr:uid="{00000000-0005-0000-0000-00004A030000}"/>
    <cellStyle name="tableau | cellule | (normal) | pourcentage | entier" xfId="392" xr:uid="{00000000-0005-0000-0000-00004B030000}"/>
    <cellStyle name="tableau | cellule | (normal) | pourcentage | entier 2" xfId="393" xr:uid="{00000000-0005-0000-0000-00004C030000}"/>
    <cellStyle name="tableau | cellule | (normal) | pourcentage | entier 2 2" xfId="816" xr:uid="{00000000-0005-0000-0000-00004D030000}"/>
    <cellStyle name="tableau | cellule | (normal) | pourcentage | entier 2 3" xfId="989" xr:uid="{00000000-0005-0000-0000-00004E030000}"/>
    <cellStyle name="tableau | cellule | (normal) | pourcentage | entier 3" xfId="815" xr:uid="{00000000-0005-0000-0000-00004F030000}"/>
    <cellStyle name="tableau | cellule | (normal) | pourcentage | entier 4" xfId="988" xr:uid="{00000000-0005-0000-0000-000050030000}"/>
    <cellStyle name="tableau | cellule | (normal) | standard" xfId="394" xr:uid="{00000000-0005-0000-0000-000051030000}"/>
    <cellStyle name="tableau | cellule | (normal) | standard 2" xfId="395" xr:uid="{00000000-0005-0000-0000-000052030000}"/>
    <cellStyle name="tableau | cellule | (normal) | standard 2 2" xfId="818" xr:uid="{00000000-0005-0000-0000-000053030000}"/>
    <cellStyle name="tableau | cellule | (normal) | standard 2 3" xfId="991" xr:uid="{00000000-0005-0000-0000-000054030000}"/>
    <cellStyle name="tableau | cellule | (normal) | standard 3" xfId="817" xr:uid="{00000000-0005-0000-0000-000055030000}"/>
    <cellStyle name="tableau | cellule | (normal) | standard 4" xfId="990" xr:uid="{00000000-0005-0000-0000-000056030000}"/>
    <cellStyle name="tableau | cellule | (normal) | texte" xfId="396" xr:uid="{00000000-0005-0000-0000-000057030000}"/>
    <cellStyle name="tableau | cellule | (normal) | texte 2" xfId="397" xr:uid="{00000000-0005-0000-0000-000058030000}"/>
    <cellStyle name="tableau | cellule | (normal) | texte 2 2" xfId="820" xr:uid="{00000000-0005-0000-0000-000059030000}"/>
    <cellStyle name="tableau | cellule | (normal) | texte 2 3" xfId="993" xr:uid="{00000000-0005-0000-0000-00005A030000}"/>
    <cellStyle name="tableau | cellule | (normal) | texte 3" xfId="819" xr:uid="{00000000-0005-0000-0000-00005B030000}"/>
    <cellStyle name="tableau | cellule | (normal) | texte 4" xfId="992" xr:uid="{00000000-0005-0000-0000-00005C030000}"/>
    <cellStyle name="tableau | cellule | (total) | decimal 1" xfId="398" xr:uid="{00000000-0005-0000-0000-00005D030000}"/>
    <cellStyle name="tableau | cellule | (total) | decimal 1 2" xfId="821" xr:uid="{00000000-0005-0000-0000-00005E030000}"/>
    <cellStyle name="tableau | cellule | (total) | decimal 1 3" xfId="994" xr:uid="{00000000-0005-0000-0000-00005F030000}"/>
    <cellStyle name="tableau | cellule | (total) | decimal 2" xfId="399" xr:uid="{00000000-0005-0000-0000-000060030000}"/>
    <cellStyle name="tableau | cellule | (total) | decimal 2 2" xfId="822" xr:uid="{00000000-0005-0000-0000-000061030000}"/>
    <cellStyle name="tableau | cellule | (total) | decimal 2 3" xfId="995" xr:uid="{00000000-0005-0000-0000-000062030000}"/>
    <cellStyle name="tableau | cellule | (total) | decimal 3" xfId="400" xr:uid="{00000000-0005-0000-0000-000063030000}"/>
    <cellStyle name="tableau | cellule | (total) | decimal 3 2" xfId="823" xr:uid="{00000000-0005-0000-0000-000064030000}"/>
    <cellStyle name="tableau | cellule | (total) | decimal 3 3" xfId="996" xr:uid="{00000000-0005-0000-0000-000065030000}"/>
    <cellStyle name="tableau | cellule | (total) | decimal 4" xfId="401" xr:uid="{00000000-0005-0000-0000-000066030000}"/>
    <cellStyle name="tableau | cellule | (total) | decimal 4 2" xfId="824" xr:uid="{00000000-0005-0000-0000-000067030000}"/>
    <cellStyle name="tableau | cellule | (total) | decimal 4 3" xfId="997" xr:uid="{00000000-0005-0000-0000-000068030000}"/>
    <cellStyle name="tableau | cellule | (total) | entier" xfId="402" xr:uid="{00000000-0005-0000-0000-000069030000}"/>
    <cellStyle name="tableau | cellule | (total) | entier 2" xfId="825" xr:uid="{00000000-0005-0000-0000-00006A030000}"/>
    <cellStyle name="tableau | cellule | (total) | entier 3" xfId="998" xr:uid="{00000000-0005-0000-0000-00006B030000}"/>
    <cellStyle name="tableau | cellule | (total) | euro | decimal 1" xfId="403" xr:uid="{00000000-0005-0000-0000-00006C030000}"/>
    <cellStyle name="tableau | cellule | (total) | euro | decimal 1 2" xfId="826" xr:uid="{00000000-0005-0000-0000-00006D030000}"/>
    <cellStyle name="tableau | cellule | (total) | euro | decimal 1 3" xfId="999" xr:uid="{00000000-0005-0000-0000-00006E030000}"/>
    <cellStyle name="tableau | cellule | (total) | euro | decimal 2" xfId="404" xr:uid="{00000000-0005-0000-0000-00006F030000}"/>
    <cellStyle name="tableau | cellule | (total) | euro | decimal 2 2" xfId="827" xr:uid="{00000000-0005-0000-0000-000070030000}"/>
    <cellStyle name="tableau | cellule | (total) | euro | decimal 2 3" xfId="1000" xr:uid="{00000000-0005-0000-0000-000071030000}"/>
    <cellStyle name="tableau | cellule | (total) | euro | entier" xfId="405" xr:uid="{00000000-0005-0000-0000-000072030000}"/>
    <cellStyle name="tableau | cellule | (total) | euro | entier 2" xfId="828" xr:uid="{00000000-0005-0000-0000-000073030000}"/>
    <cellStyle name="tableau | cellule | (total) | euro | entier 3" xfId="1001" xr:uid="{00000000-0005-0000-0000-000074030000}"/>
    <cellStyle name="tableau | cellule | (total) | franc | decimal 1" xfId="406" xr:uid="{00000000-0005-0000-0000-000075030000}"/>
    <cellStyle name="tableau | cellule | (total) | franc | decimal 1 2" xfId="829" xr:uid="{00000000-0005-0000-0000-000076030000}"/>
    <cellStyle name="tableau | cellule | (total) | franc | decimal 1 3" xfId="1002" xr:uid="{00000000-0005-0000-0000-000077030000}"/>
    <cellStyle name="tableau | cellule | (total) | franc | decimal 2" xfId="407" xr:uid="{00000000-0005-0000-0000-000078030000}"/>
    <cellStyle name="tableau | cellule | (total) | franc | decimal 2 2" xfId="830" xr:uid="{00000000-0005-0000-0000-000079030000}"/>
    <cellStyle name="tableau | cellule | (total) | franc | decimal 2 3" xfId="1003" xr:uid="{00000000-0005-0000-0000-00007A030000}"/>
    <cellStyle name="tableau | cellule | (total) | franc | entier" xfId="408" xr:uid="{00000000-0005-0000-0000-00007B030000}"/>
    <cellStyle name="tableau | cellule | (total) | franc | entier 2" xfId="831" xr:uid="{00000000-0005-0000-0000-00007C030000}"/>
    <cellStyle name="tableau | cellule | (total) | franc | entier 3" xfId="1004" xr:uid="{00000000-0005-0000-0000-00007D030000}"/>
    <cellStyle name="tableau | cellule | (total) | pourcentage | decimal 1" xfId="409" xr:uid="{00000000-0005-0000-0000-00007E030000}"/>
    <cellStyle name="tableau | cellule | (total) | pourcentage | decimal 1 2" xfId="832" xr:uid="{00000000-0005-0000-0000-00007F030000}"/>
    <cellStyle name="tableau | cellule | (total) | pourcentage | decimal 1 3" xfId="1005" xr:uid="{00000000-0005-0000-0000-000080030000}"/>
    <cellStyle name="tableau | cellule | (total) | pourcentage | decimal 2" xfId="410" xr:uid="{00000000-0005-0000-0000-000081030000}"/>
    <cellStyle name="tableau | cellule | (total) | pourcentage | decimal 2 2" xfId="833" xr:uid="{00000000-0005-0000-0000-000082030000}"/>
    <cellStyle name="tableau | cellule | (total) | pourcentage | decimal 2 3" xfId="1006" xr:uid="{00000000-0005-0000-0000-000083030000}"/>
    <cellStyle name="tableau | cellule | (total) | pourcentage | entier" xfId="411" xr:uid="{00000000-0005-0000-0000-000084030000}"/>
    <cellStyle name="tableau | cellule | (total) | pourcentage | entier 2" xfId="834" xr:uid="{00000000-0005-0000-0000-000085030000}"/>
    <cellStyle name="tableau | cellule | (total) | pourcentage | entier 3" xfId="1007" xr:uid="{00000000-0005-0000-0000-000086030000}"/>
    <cellStyle name="tableau | cellule | (total) | standard" xfId="412" xr:uid="{00000000-0005-0000-0000-000087030000}"/>
    <cellStyle name="tableau | cellule | (total) | standard 2" xfId="835" xr:uid="{00000000-0005-0000-0000-000088030000}"/>
    <cellStyle name="tableau | cellule | (total) | standard 3" xfId="1008" xr:uid="{00000000-0005-0000-0000-000089030000}"/>
    <cellStyle name="tableau | cellule | (total) | texte" xfId="413" xr:uid="{00000000-0005-0000-0000-00008A030000}"/>
    <cellStyle name="tableau | cellule | (total) | texte 2" xfId="836" xr:uid="{00000000-0005-0000-0000-00008B030000}"/>
    <cellStyle name="tableau | cellule | (total) | texte 3" xfId="1009" xr:uid="{00000000-0005-0000-0000-00008C030000}"/>
    <cellStyle name="tableau | cellule | normal | decimal 1" xfId="414" xr:uid="{00000000-0005-0000-0000-00008D030000}"/>
    <cellStyle name="tableau | cellule | normal | decimal 1 2" xfId="837" xr:uid="{00000000-0005-0000-0000-00008E030000}"/>
    <cellStyle name="tableau | cellule | normal | decimal 1 3" xfId="1010" xr:uid="{00000000-0005-0000-0000-00008F030000}"/>
    <cellStyle name="tableau | cellule | normal | decimal 2" xfId="415" xr:uid="{00000000-0005-0000-0000-000090030000}"/>
    <cellStyle name="tableau | cellule | normal | decimal 2 2" xfId="838" xr:uid="{00000000-0005-0000-0000-000091030000}"/>
    <cellStyle name="tableau | cellule | normal | decimal 2 3" xfId="1011" xr:uid="{00000000-0005-0000-0000-000092030000}"/>
    <cellStyle name="tableau | cellule | normal | decimal 3" xfId="416" xr:uid="{00000000-0005-0000-0000-000093030000}"/>
    <cellStyle name="tableau | cellule | normal | decimal 3 2" xfId="839" xr:uid="{00000000-0005-0000-0000-000094030000}"/>
    <cellStyle name="tableau | cellule | normal | decimal 3 3" xfId="1012" xr:uid="{00000000-0005-0000-0000-000095030000}"/>
    <cellStyle name="tableau | cellule | normal | decimal 4" xfId="417" xr:uid="{00000000-0005-0000-0000-000096030000}"/>
    <cellStyle name="tableau | cellule | normal | decimal 4 2" xfId="840" xr:uid="{00000000-0005-0000-0000-000097030000}"/>
    <cellStyle name="tableau | cellule | normal | decimal 4 3" xfId="1013" xr:uid="{00000000-0005-0000-0000-000098030000}"/>
    <cellStyle name="tableau | cellule | normal | entier" xfId="418" xr:uid="{00000000-0005-0000-0000-000099030000}"/>
    <cellStyle name="tableau | cellule | normal | entier 2" xfId="841" xr:uid="{00000000-0005-0000-0000-00009A030000}"/>
    <cellStyle name="tableau | cellule | normal | entier 3" xfId="1014" xr:uid="{00000000-0005-0000-0000-00009B030000}"/>
    <cellStyle name="tableau | cellule | normal | euro | decimal 1" xfId="419" xr:uid="{00000000-0005-0000-0000-00009C030000}"/>
    <cellStyle name="tableau | cellule | normal | euro | decimal 1 2" xfId="842" xr:uid="{00000000-0005-0000-0000-00009D030000}"/>
    <cellStyle name="tableau | cellule | normal | euro | decimal 1 3" xfId="1015" xr:uid="{00000000-0005-0000-0000-00009E030000}"/>
    <cellStyle name="tableau | cellule | normal | euro | decimal 2" xfId="420" xr:uid="{00000000-0005-0000-0000-00009F030000}"/>
    <cellStyle name="tableau | cellule | normal | euro | decimal 2 2" xfId="843" xr:uid="{00000000-0005-0000-0000-0000A0030000}"/>
    <cellStyle name="tableau | cellule | normal | euro | decimal 2 3" xfId="1016" xr:uid="{00000000-0005-0000-0000-0000A1030000}"/>
    <cellStyle name="tableau | cellule | normal | euro | entier" xfId="421" xr:uid="{00000000-0005-0000-0000-0000A2030000}"/>
    <cellStyle name="tableau | cellule | normal | euro | entier 2" xfId="844" xr:uid="{00000000-0005-0000-0000-0000A3030000}"/>
    <cellStyle name="tableau | cellule | normal | euro | entier 3" xfId="1017" xr:uid="{00000000-0005-0000-0000-0000A4030000}"/>
    <cellStyle name="tableau | cellule | normal | franc | decimal 1" xfId="422" xr:uid="{00000000-0005-0000-0000-0000A5030000}"/>
    <cellStyle name="tableau | cellule | normal | franc | decimal 1 2" xfId="845" xr:uid="{00000000-0005-0000-0000-0000A6030000}"/>
    <cellStyle name="tableau | cellule | normal | franc | decimal 1 3" xfId="1018" xr:uid="{00000000-0005-0000-0000-0000A7030000}"/>
    <cellStyle name="tableau | cellule | normal | franc | decimal 2" xfId="423" xr:uid="{00000000-0005-0000-0000-0000A8030000}"/>
    <cellStyle name="tableau | cellule | normal | franc | decimal 2 2" xfId="846" xr:uid="{00000000-0005-0000-0000-0000A9030000}"/>
    <cellStyle name="tableau | cellule | normal | franc | decimal 2 3" xfId="1019" xr:uid="{00000000-0005-0000-0000-0000AA030000}"/>
    <cellStyle name="tableau | cellule | normal | franc | entier" xfId="424" xr:uid="{00000000-0005-0000-0000-0000AB030000}"/>
    <cellStyle name="tableau | cellule | normal | franc | entier 2" xfId="847" xr:uid="{00000000-0005-0000-0000-0000AC030000}"/>
    <cellStyle name="tableau | cellule | normal | franc | entier 3" xfId="1020" xr:uid="{00000000-0005-0000-0000-0000AD030000}"/>
    <cellStyle name="tableau | cellule | normal | pourcentage | decimal 1" xfId="425" xr:uid="{00000000-0005-0000-0000-0000AE030000}"/>
    <cellStyle name="tableau | cellule | normal | pourcentage | decimal 1 2" xfId="848" xr:uid="{00000000-0005-0000-0000-0000AF030000}"/>
    <cellStyle name="tableau | cellule | normal | pourcentage | decimal 1 3" xfId="1021" xr:uid="{00000000-0005-0000-0000-0000B0030000}"/>
    <cellStyle name="tableau | cellule | normal | pourcentage | decimal 2" xfId="426" xr:uid="{00000000-0005-0000-0000-0000B1030000}"/>
    <cellStyle name="tableau | cellule | normal | pourcentage | decimal 2 2" xfId="849" xr:uid="{00000000-0005-0000-0000-0000B2030000}"/>
    <cellStyle name="tableau | cellule | normal | pourcentage | decimal 2 3" xfId="1022" xr:uid="{00000000-0005-0000-0000-0000B3030000}"/>
    <cellStyle name="tableau | cellule | normal | pourcentage | entier" xfId="427" xr:uid="{00000000-0005-0000-0000-0000B4030000}"/>
    <cellStyle name="tableau | cellule | normal | pourcentage | entier 2" xfId="850" xr:uid="{00000000-0005-0000-0000-0000B5030000}"/>
    <cellStyle name="tableau | cellule | normal | pourcentage | entier 3" xfId="1023" xr:uid="{00000000-0005-0000-0000-0000B6030000}"/>
    <cellStyle name="tableau | cellule | normal | standard" xfId="428" xr:uid="{00000000-0005-0000-0000-0000B7030000}"/>
    <cellStyle name="tableau | cellule | normal | standard 2" xfId="851" xr:uid="{00000000-0005-0000-0000-0000B8030000}"/>
    <cellStyle name="tableau | cellule | normal | standard 3" xfId="1024" xr:uid="{00000000-0005-0000-0000-0000B9030000}"/>
    <cellStyle name="tableau | cellule | normal | texte" xfId="429" xr:uid="{00000000-0005-0000-0000-0000BA030000}"/>
    <cellStyle name="tableau | cellule | normal | texte 2" xfId="852" xr:uid="{00000000-0005-0000-0000-0000BB030000}"/>
    <cellStyle name="tableau | cellule | normal | texte 3" xfId="1025" xr:uid="{00000000-0005-0000-0000-0000BC030000}"/>
    <cellStyle name="tableau | cellule | total | decimal 1" xfId="430" xr:uid="{00000000-0005-0000-0000-0000BD030000}"/>
    <cellStyle name="tableau | cellule | total | decimal 1 2" xfId="853" xr:uid="{00000000-0005-0000-0000-0000BE030000}"/>
    <cellStyle name="tableau | cellule | total | decimal 1 3" xfId="1026" xr:uid="{00000000-0005-0000-0000-0000BF030000}"/>
    <cellStyle name="tableau | cellule | total | decimal 2" xfId="431" xr:uid="{00000000-0005-0000-0000-0000C0030000}"/>
    <cellStyle name="tableau | cellule | total | decimal 2 2" xfId="854" xr:uid="{00000000-0005-0000-0000-0000C1030000}"/>
    <cellStyle name="tableau | cellule | total | decimal 2 3" xfId="1027" xr:uid="{00000000-0005-0000-0000-0000C2030000}"/>
    <cellStyle name="tableau | cellule | total | decimal 3" xfId="432" xr:uid="{00000000-0005-0000-0000-0000C3030000}"/>
    <cellStyle name="tableau | cellule | total | decimal 3 2" xfId="855" xr:uid="{00000000-0005-0000-0000-0000C4030000}"/>
    <cellStyle name="tableau | cellule | total | decimal 3 3" xfId="1035" xr:uid="{00000000-0005-0000-0000-0000C5030000}"/>
    <cellStyle name="tableau | cellule | total | decimal 4" xfId="433" xr:uid="{00000000-0005-0000-0000-0000C6030000}"/>
    <cellStyle name="tableau | cellule | total | decimal 4 2" xfId="856" xr:uid="{00000000-0005-0000-0000-0000C7030000}"/>
    <cellStyle name="tableau | cellule | total | decimal 4 3" xfId="1036" xr:uid="{00000000-0005-0000-0000-0000C8030000}"/>
    <cellStyle name="tableau | cellule | total | entier" xfId="434" xr:uid="{00000000-0005-0000-0000-0000C9030000}"/>
    <cellStyle name="tableau | cellule | total | entier 2" xfId="857" xr:uid="{00000000-0005-0000-0000-0000CA030000}"/>
    <cellStyle name="tableau | cellule | total | entier 3" xfId="1037" xr:uid="{00000000-0005-0000-0000-0000CB030000}"/>
    <cellStyle name="tableau | cellule | total | euro | decimal 1" xfId="435" xr:uid="{00000000-0005-0000-0000-0000CC030000}"/>
    <cellStyle name="tableau | cellule | total | euro | decimal 1 2" xfId="858" xr:uid="{00000000-0005-0000-0000-0000CD030000}"/>
    <cellStyle name="tableau | cellule | total | euro | decimal 1 3" xfId="1038" xr:uid="{00000000-0005-0000-0000-0000CE030000}"/>
    <cellStyle name="tableau | cellule | total | euro | decimal 2" xfId="436" xr:uid="{00000000-0005-0000-0000-0000CF030000}"/>
    <cellStyle name="tableau | cellule | total | euro | decimal 2 2" xfId="859" xr:uid="{00000000-0005-0000-0000-0000D0030000}"/>
    <cellStyle name="tableau | cellule | total | euro | decimal 2 3" xfId="1039" xr:uid="{00000000-0005-0000-0000-0000D1030000}"/>
    <cellStyle name="tableau | cellule | total | euro | entier" xfId="437" xr:uid="{00000000-0005-0000-0000-0000D2030000}"/>
    <cellStyle name="tableau | cellule | total | euro | entier 2" xfId="860" xr:uid="{00000000-0005-0000-0000-0000D3030000}"/>
    <cellStyle name="tableau | cellule | total | euro | entier 3" xfId="1040" xr:uid="{00000000-0005-0000-0000-0000D4030000}"/>
    <cellStyle name="tableau | cellule | total | franc | decimal 1" xfId="438" xr:uid="{00000000-0005-0000-0000-0000D5030000}"/>
    <cellStyle name="tableau | cellule | total | franc | decimal 1 2" xfId="861" xr:uid="{00000000-0005-0000-0000-0000D6030000}"/>
    <cellStyle name="tableau | cellule | total | franc | decimal 1 3" xfId="1041" xr:uid="{00000000-0005-0000-0000-0000D7030000}"/>
    <cellStyle name="tableau | cellule | total | franc | decimal 2" xfId="439" xr:uid="{00000000-0005-0000-0000-0000D8030000}"/>
    <cellStyle name="tableau | cellule | total | franc | decimal 2 2" xfId="862" xr:uid="{00000000-0005-0000-0000-0000D9030000}"/>
    <cellStyle name="tableau | cellule | total | franc | decimal 2 3" xfId="1042" xr:uid="{00000000-0005-0000-0000-0000DA030000}"/>
    <cellStyle name="tableau | cellule | total | franc | entier" xfId="440" xr:uid="{00000000-0005-0000-0000-0000DB030000}"/>
    <cellStyle name="tableau | cellule | total | franc | entier 2" xfId="863" xr:uid="{00000000-0005-0000-0000-0000DC030000}"/>
    <cellStyle name="tableau | cellule | total | franc | entier 3" xfId="1043" xr:uid="{00000000-0005-0000-0000-0000DD030000}"/>
    <cellStyle name="tableau | cellule | total | pourcentage | decimal 1" xfId="441" xr:uid="{00000000-0005-0000-0000-0000DE030000}"/>
    <cellStyle name="tableau | cellule | total | pourcentage | decimal 1 2" xfId="864" xr:uid="{00000000-0005-0000-0000-0000DF030000}"/>
    <cellStyle name="tableau | cellule | total | pourcentage | decimal 1 3" xfId="1044" xr:uid="{00000000-0005-0000-0000-0000E0030000}"/>
    <cellStyle name="tableau | cellule | total | pourcentage | decimal 2" xfId="442" xr:uid="{00000000-0005-0000-0000-0000E1030000}"/>
    <cellStyle name="tableau | cellule | total | pourcentage | decimal 2 2" xfId="865" xr:uid="{00000000-0005-0000-0000-0000E2030000}"/>
    <cellStyle name="tableau | cellule | total | pourcentage | decimal 2 3" xfId="1045" xr:uid="{00000000-0005-0000-0000-0000E3030000}"/>
    <cellStyle name="tableau | cellule | total | pourcentage | entier" xfId="443" xr:uid="{00000000-0005-0000-0000-0000E4030000}"/>
    <cellStyle name="tableau | cellule | total | pourcentage | entier 2" xfId="866" xr:uid="{00000000-0005-0000-0000-0000E5030000}"/>
    <cellStyle name="tableau | cellule | total | pourcentage | entier 3" xfId="1046" xr:uid="{00000000-0005-0000-0000-0000E6030000}"/>
    <cellStyle name="tableau | cellule | total | standard" xfId="444" xr:uid="{00000000-0005-0000-0000-0000E7030000}"/>
    <cellStyle name="tableau | cellule | total | standard 2" xfId="867" xr:uid="{00000000-0005-0000-0000-0000E8030000}"/>
    <cellStyle name="tableau | cellule | total | standard 3" xfId="1047" xr:uid="{00000000-0005-0000-0000-0000E9030000}"/>
    <cellStyle name="tableau | cellule | total | texte" xfId="445" xr:uid="{00000000-0005-0000-0000-0000EA030000}"/>
    <cellStyle name="tableau | cellule | total | texte 2" xfId="868" xr:uid="{00000000-0005-0000-0000-0000EB030000}"/>
    <cellStyle name="tableau | cellule | total | texte 3" xfId="1048" xr:uid="{00000000-0005-0000-0000-0000EC030000}"/>
    <cellStyle name="tableau | coin superieur gauche" xfId="446" xr:uid="{00000000-0005-0000-0000-0000ED030000}"/>
    <cellStyle name="tableau | coin superieur gauche 2" xfId="869" xr:uid="{00000000-0005-0000-0000-0000EE030000}"/>
    <cellStyle name="tableau | entete-colonne | series" xfId="447" xr:uid="{00000000-0005-0000-0000-0000EF030000}"/>
    <cellStyle name="tableau | entete-colonne | series 2" xfId="870" xr:uid="{00000000-0005-0000-0000-0000F0030000}"/>
    <cellStyle name="tableau | entete-colonne | series 3" xfId="1049" xr:uid="{00000000-0005-0000-0000-0000F1030000}"/>
    <cellStyle name="tableau | entete-colonne | structure | normal" xfId="448" xr:uid="{00000000-0005-0000-0000-0000F2030000}"/>
    <cellStyle name="tableau | entete-colonne | structure | normal 2" xfId="871" xr:uid="{00000000-0005-0000-0000-0000F3030000}"/>
    <cellStyle name="tableau | entete-colonne | structure | normal 3" xfId="1050" xr:uid="{00000000-0005-0000-0000-0000F4030000}"/>
    <cellStyle name="tableau | entete-colonne | structure | total" xfId="449" xr:uid="{00000000-0005-0000-0000-0000F5030000}"/>
    <cellStyle name="tableau | entete-colonne | structure | total 2" xfId="872" xr:uid="{00000000-0005-0000-0000-0000F6030000}"/>
    <cellStyle name="tableau | entete-colonne | structure | total 3" xfId="1051" xr:uid="{00000000-0005-0000-0000-0000F7030000}"/>
    <cellStyle name="tableau | entete-ligne | normal" xfId="450" xr:uid="{00000000-0005-0000-0000-0000F8030000}"/>
    <cellStyle name="tableau | entete-ligne | normal 2" xfId="451" xr:uid="{00000000-0005-0000-0000-0000F9030000}"/>
    <cellStyle name="tableau | entete-ligne | normal 2 2" xfId="874" xr:uid="{00000000-0005-0000-0000-0000FA030000}"/>
    <cellStyle name="tableau | entete-ligne | normal 2 3" xfId="1053" xr:uid="{00000000-0005-0000-0000-0000FB030000}"/>
    <cellStyle name="tableau | entete-ligne | normal 3" xfId="873" xr:uid="{00000000-0005-0000-0000-0000FC030000}"/>
    <cellStyle name="tableau | entete-ligne | normal 4" xfId="1052" xr:uid="{00000000-0005-0000-0000-0000FD030000}"/>
    <cellStyle name="tableau | entete-ligne | total" xfId="452" xr:uid="{00000000-0005-0000-0000-0000FE030000}"/>
    <cellStyle name="tableau | entete-ligne | total 2" xfId="453" xr:uid="{00000000-0005-0000-0000-0000FF030000}"/>
    <cellStyle name="tableau | entete-ligne | total 2 2" xfId="876" xr:uid="{00000000-0005-0000-0000-000000040000}"/>
    <cellStyle name="tableau | entete-ligne | total 2 3" xfId="1055" xr:uid="{00000000-0005-0000-0000-000001040000}"/>
    <cellStyle name="tableau | entete-ligne | total 3" xfId="875" xr:uid="{00000000-0005-0000-0000-000002040000}"/>
    <cellStyle name="tableau | entete-ligne | total 4" xfId="1054" xr:uid="{00000000-0005-0000-0000-000003040000}"/>
    <cellStyle name="tableau | indice | plage de cellules" xfId="454" xr:uid="{00000000-0005-0000-0000-000004040000}"/>
    <cellStyle name="tableau | indice | plage de cellules 2" xfId="455" xr:uid="{00000000-0005-0000-0000-000005040000}"/>
    <cellStyle name="tableau | indice | plage de cellules 2 2" xfId="878" xr:uid="{00000000-0005-0000-0000-000006040000}"/>
    <cellStyle name="tableau | indice | plage de cellules 3" xfId="877" xr:uid="{00000000-0005-0000-0000-000007040000}"/>
    <cellStyle name="tableau | indice | texte" xfId="456" xr:uid="{00000000-0005-0000-0000-000008040000}"/>
    <cellStyle name="tableau | indice | texte 2" xfId="457" xr:uid="{00000000-0005-0000-0000-000009040000}"/>
    <cellStyle name="tableau | indice | texte 2 2" xfId="880" xr:uid="{00000000-0005-0000-0000-00000A040000}"/>
    <cellStyle name="tableau | indice | texte 3" xfId="879" xr:uid="{00000000-0005-0000-0000-00000B040000}"/>
    <cellStyle name="tableau | ligne de cesure" xfId="458" xr:uid="{00000000-0005-0000-0000-00000C040000}"/>
    <cellStyle name="tableau | ligne de cesure 2" xfId="459" xr:uid="{00000000-0005-0000-0000-00000D040000}"/>
    <cellStyle name="tableau | ligne de cesure 2 2" xfId="882" xr:uid="{00000000-0005-0000-0000-00000E040000}"/>
    <cellStyle name="tableau | ligne de cesure 3" xfId="881" xr:uid="{00000000-0005-0000-0000-00000F040000}"/>
    <cellStyle name="tableau | ligne-titre | niveau1" xfId="460" xr:uid="{00000000-0005-0000-0000-000010040000}"/>
    <cellStyle name="tableau | ligne-titre | niveau1 2" xfId="883" xr:uid="{00000000-0005-0000-0000-000011040000}"/>
    <cellStyle name="tableau | ligne-titre | niveau1 3" xfId="1059" xr:uid="{00000000-0005-0000-0000-000012040000}"/>
    <cellStyle name="tableau | ligne-titre | niveau2" xfId="461" xr:uid="{00000000-0005-0000-0000-000013040000}"/>
    <cellStyle name="tableau | ligne-titre | niveau2 2" xfId="884" xr:uid="{00000000-0005-0000-0000-000014040000}"/>
    <cellStyle name="tableau | ligne-titre | niveau2 3" xfId="1060" xr:uid="{00000000-0005-0000-0000-000015040000}"/>
    <cellStyle name="tableau | ligne-titre | niveau3" xfId="462" xr:uid="{00000000-0005-0000-0000-000016040000}"/>
    <cellStyle name="tableau | ligne-titre | niveau3 2" xfId="885" xr:uid="{00000000-0005-0000-0000-000017040000}"/>
    <cellStyle name="tableau | ligne-titre | niveau3 3" xfId="1061" xr:uid="{00000000-0005-0000-0000-000018040000}"/>
    <cellStyle name="tableau | ligne-titre | niveau4" xfId="463" xr:uid="{00000000-0005-0000-0000-000019040000}"/>
    <cellStyle name="tableau | ligne-titre | niveau4 2" xfId="886" xr:uid="{00000000-0005-0000-0000-00001A040000}"/>
    <cellStyle name="tableau | ligne-titre | niveau4 3" xfId="1062" xr:uid="{00000000-0005-0000-0000-00001B040000}"/>
    <cellStyle name="tableau | ligne-titre | niveau5" xfId="464" xr:uid="{00000000-0005-0000-0000-00001C040000}"/>
    <cellStyle name="tableau | ligne-titre | niveau5 2" xfId="887" xr:uid="{00000000-0005-0000-0000-00001D040000}"/>
    <cellStyle name="tableau | ligne-titre | niveau5 3" xfId="1063" xr:uid="{00000000-0005-0000-0000-00001E040000}"/>
    <cellStyle name="tableau | source | plage de cellules" xfId="465" xr:uid="{00000000-0005-0000-0000-00001F040000}"/>
    <cellStyle name="tableau | source | plage de cellules 2" xfId="466" xr:uid="{00000000-0005-0000-0000-000020040000}"/>
    <cellStyle name="tableau | source | plage de cellules 2 2" xfId="889" xr:uid="{00000000-0005-0000-0000-000021040000}"/>
    <cellStyle name="tableau | source | plage de cellules 3" xfId="888" xr:uid="{00000000-0005-0000-0000-000022040000}"/>
    <cellStyle name="tableau | source | texte" xfId="467" xr:uid="{00000000-0005-0000-0000-000023040000}"/>
    <cellStyle name="tableau | source | texte 2" xfId="468" xr:uid="{00000000-0005-0000-0000-000024040000}"/>
    <cellStyle name="tableau | source | texte 2 2" xfId="891" xr:uid="{00000000-0005-0000-0000-000025040000}"/>
    <cellStyle name="tableau | source | texte 3" xfId="890" xr:uid="{00000000-0005-0000-0000-000026040000}"/>
    <cellStyle name="tableau | unite | plage de cellules" xfId="469" xr:uid="{00000000-0005-0000-0000-000027040000}"/>
    <cellStyle name="tableau | unite | plage de cellules 2" xfId="470" xr:uid="{00000000-0005-0000-0000-000028040000}"/>
    <cellStyle name="tableau | unite | plage de cellules 2 2" xfId="893" xr:uid="{00000000-0005-0000-0000-000029040000}"/>
    <cellStyle name="tableau | unite | plage de cellules 3" xfId="892" xr:uid="{00000000-0005-0000-0000-00002A040000}"/>
    <cellStyle name="tableau | unite | texte" xfId="471" xr:uid="{00000000-0005-0000-0000-00002B040000}"/>
    <cellStyle name="tableau | unite | texte 2" xfId="472" xr:uid="{00000000-0005-0000-0000-00002C040000}"/>
    <cellStyle name="tableau | unite | texte 2 2" xfId="895" xr:uid="{00000000-0005-0000-0000-00002D040000}"/>
    <cellStyle name="tableau | unite | texte 3" xfId="894" xr:uid="{00000000-0005-0000-0000-00002E040000}"/>
    <cellStyle name="Testo avviso" xfId="473" xr:uid="{00000000-0005-0000-0000-00002F040000}"/>
    <cellStyle name="Testo avviso 2" xfId="896" xr:uid="{00000000-0005-0000-0000-000030040000}"/>
    <cellStyle name="Testo descrittivo" xfId="474" xr:uid="{00000000-0005-0000-0000-000031040000}"/>
    <cellStyle name="Testo descrittivo 2" xfId="897" xr:uid="{00000000-0005-0000-0000-000032040000}"/>
    <cellStyle name="Texto de advertencia" xfId="475" xr:uid="{00000000-0005-0000-0000-000033040000}"/>
    <cellStyle name="Texto de advertencia 2" xfId="898" xr:uid="{00000000-0005-0000-0000-000034040000}"/>
    <cellStyle name="Texto explicativo" xfId="476" xr:uid="{00000000-0005-0000-0000-000035040000}"/>
    <cellStyle name="Texto explicativo 2" xfId="899" xr:uid="{00000000-0005-0000-0000-000036040000}"/>
    <cellStyle name="Title" xfId="477" xr:uid="{00000000-0005-0000-0000-000037040000}"/>
    <cellStyle name="Title 2" xfId="900" xr:uid="{00000000-0005-0000-0000-000038040000}"/>
    <cellStyle name="Titolo" xfId="478" xr:uid="{00000000-0005-0000-0000-000039040000}"/>
    <cellStyle name="Titolo 1" xfId="479" xr:uid="{00000000-0005-0000-0000-00003A040000}"/>
    <cellStyle name="Titolo 1 2" xfId="902" xr:uid="{00000000-0005-0000-0000-00003B040000}"/>
    <cellStyle name="Titolo 2" xfId="480" xr:uid="{00000000-0005-0000-0000-00003C040000}"/>
    <cellStyle name="Titolo 2 2" xfId="903" xr:uid="{00000000-0005-0000-0000-00003D040000}"/>
    <cellStyle name="Titolo 3" xfId="481" xr:uid="{00000000-0005-0000-0000-00003E040000}"/>
    <cellStyle name="Titolo 3 2" xfId="904" xr:uid="{00000000-0005-0000-0000-00003F040000}"/>
    <cellStyle name="Titolo 4" xfId="482" xr:uid="{00000000-0005-0000-0000-000040040000}"/>
    <cellStyle name="Titolo 4 2" xfId="905" xr:uid="{00000000-0005-0000-0000-000041040000}"/>
    <cellStyle name="Titolo 5" xfId="901" xr:uid="{00000000-0005-0000-0000-000042040000}"/>
    <cellStyle name="Titolo_ANNÉE 2015" xfId="483" xr:uid="{00000000-0005-0000-0000-000043040000}"/>
    <cellStyle name="Titre 1" xfId="906" xr:uid="{00000000-0005-0000-0000-000044040000}"/>
    <cellStyle name="Titre 2" xfId="907" xr:uid="{00000000-0005-0000-0000-000045040000}"/>
    <cellStyle name="Titre 3" xfId="484" xr:uid="{00000000-0005-0000-0000-000046040000}"/>
    <cellStyle name="Titre 3 2" xfId="908" xr:uid="{00000000-0005-0000-0000-000047040000}"/>
    <cellStyle name="Titre 4" xfId="485" xr:uid="{00000000-0005-0000-0000-000048040000}"/>
    <cellStyle name="Titre 4 2" xfId="909" xr:uid="{00000000-0005-0000-0000-000049040000}"/>
    <cellStyle name="Titre 5" xfId="486" xr:uid="{00000000-0005-0000-0000-00004A040000}"/>
    <cellStyle name="Titre 5 2" xfId="910" xr:uid="{00000000-0005-0000-0000-00004B040000}"/>
    <cellStyle name="Titre colonnes" xfId="487" xr:uid="{00000000-0005-0000-0000-00004C040000}"/>
    <cellStyle name="Titre colonnes 2" xfId="488" xr:uid="{00000000-0005-0000-0000-00004D040000}"/>
    <cellStyle name="Titre colonnes 2 2" xfId="912" xr:uid="{00000000-0005-0000-0000-00004E040000}"/>
    <cellStyle name="Titre colonnes 3" xfId="911" xr:uid="{00000000-0005-0000-0000-00004F040000}"/>
    <cellStyle name="Titre lignes" xfId="489" xr:uid="{00000000-0005-0000-0000-000050040000}"/>
    <cellStyle name="Titre lignes 2" xfId="913" xr:uid="{00000000-0005-0000-0000-000051040000}"/>
    <cellStyle name="Titre " xfId="490" xr:uid="{00000000-0005-0000-0000-000052040000}"/>
    <cellStyle name="Titre  2" xfId="914" xr:uid="{00000000-0005-0000-0000-000053040000}"/>
    <cellStyle name="Título" xfId="492" xr:uid="{00000000-0005-0000-0000-000054040000}"/>
    <cellStyle name="Título 1" xfId="493" xr:uid="{00000000-0005-0000-0000-000055040000}"/>
    <cellStyle name="Título 1 2" xfId="916" xr:uid="{00000000-0005-0000-0000-000056040000}"/>
    <cellStyle name="Título 2" xfId="494" xr:uid="{00000000-0005-0000-0000-000057040000}"/>
    <cellStyle name="Título 2 2" xfId="917" xr:uid="{00000000-0005-0000-0000-000058040000}"/>
    <cellStyle name="Título 3" xfId="495" xr:uid="{00000000-0005-0000-0000-000059040000}"/>
    <cellStyle name="Título 3 2" xfId="918" xr:uid="{00000000-0005-0000-0000-00005A040000}"/>
    <cellStyle name="Título 4" xfId="915" xr:uid="{00000000-0005-0000-0000-00005B040000}"/>
    <cellStyle name="Totale" xfId="491" xr:uid="{00000000-0005-0000-0000-00005C040000}"/>
    <cellStyle name="Totale 2" xfId="919" xr:uid="{00000000-0005-0000-0000-00005D040000}"/>
    <cellStyle name="Totale 3" xfId="1064" xr:uid="{00000000-0005-0000-0000-00005E040000}"/>
    <cellStyle name="Valeur de la table dynamique" xfId="346" xr:uid="{00000000-0005-0000-0000-00005F040000}"/>
    <cellStyle name="Valore non valido" xfId="496" xr:uid="{00000000-0005-0000-0000-000060040000}"/>
    <cellStyle name="Valore non valido 2" xfId="920" xr:uid="{00000000-0005-0000-0000-000061040000}"/>
    <cellStyle name="Valore valido" xfId="497" xr:uid="{00000000-0005-0000-0000-000062040000}"/>
    <cellStyle name="Valore valido 2" xfId="921" xr:uid="{00000000-0005-0000-0000-000063040000}"/>
    <cellStyle name="Vérification de cellule" xfId="498" xr:uid="{00000000-0005-0000-0000-000064040000}"/>
    <cellStyle name="Vérification de cellule 2" xfId="922" xr:uid="{00000000-0005-0000-0000-000065040000}"/>
    <cellStyle name="Warning Text" xfId="499" xr:uid="{00000000-0005-0000-0000-000066040000}"/>
    <cellStyle name="Warning Text 2" xfId="923" xr:uid="{00000000-0005-0000-0000-00006704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C0C0FF"/>
      <rgbColor rgb="FF54F7F7"/>
      <rgbColor rgb="FF6B1A00"/>
      <rgbColor rgb="FF028511"/>
      <rgbColor rgb="FFF6FBF6"/>
      <rgbColor rgb="FF999933"/>
      <rgbColor rgb="FF7D0080"/>
      <rgbColor rgb="FF008080"/>
      <rgbColor rgb="FFC1C1C1"/>
      <rgbColor rgb="FF7A7A86"/>
      <rgbColor rgb="FF8080FF"/>
      <rgbColor rgb="FF996666"/>
      <rgbColor rgb="FFFFFFCC"/>
      <rgbColor rgb="FFCBFFEE"/>
      <rgbColor rgb="FFE6CCFF"/>
      <rgbColor rgb="FFFF8080"/>
      <rgbColor rgb="FF0066CC"/>
      <rgbColor rgb="FFCCCCFF"/>
      <rgbColor rgb="FFFFFFC0"/>
      <rgbColor rgb="FFBCC3DD"/>
      <rgbColor rgb="FFFFFF80"/>
      <rgbColor rgb="FF77E9FE"/>
      <rgbColor rgb="FFE6CEE6"/>
      <rgbColor rgb="FFDEE3DE"/>
      <rgbColor rgb="FF0080C0"/>
      <rgbColor rgb="FFE0E0FF"/>
      <rgbColor rgb="FF93E3EE"/>
      <rgbColor rgb="FFD3E5F8"/>
      <rgbColor rgb="FFC9FFD3"/>
      <rgbColor rgb="FFFFFF99"/>
      <rgbColor rgb="FFA7C9EE"/>
      <rgbColor rgb="FFFFA0A0"/>
      <rgbColor rgb="FFCC99FF"/>
      <rgbColor rgb="FFFFC0C0"/>
      <rgbColor rgb="FF3333CC"/>
      <rgbColor rgb="FF33CCCC"/>
      <rgbColor rgb="FF93B597"/>
      <rgbColor rgb="FFCCCC99"/>
      <rgbColor rgb="FFCCB399"/>
      <rgbColor rgb="FFCC9CCC"/>
      <rgbColor rgb="FF356884"/>
      <rgbColor rgb="FF969696"/>
      <rgbColor rgb="FF9CE2E8"/>
      <rgbColor rgb="FFB9B3DE"/>
      <rgbColor rgb="FFE3E3E3"/>
      <rgbColor rgb="FFB7C4E1"/>
      <rgbColor rgb="FF996633"/>
      <rgbColor rgb="FFB480FF"/>
      <rgbColor rgb="FF333399"/>
      <rgbColor rgb="FF42424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552450</xdr:colOff>
      <xdr:row>4</xdr:row>
      <xdr:rowOff>76200</xdr:rowOff>
    </xdr:from>
    <xdr:to>
      <xdr:col>36</xdr:col>
      <xdr:colOff>19050</xdr:colOff>
      <xdr:row>5</xdr:row>
      <xdr:rowOff>133350</xdr:rowOff>
    </xdr:to>
    <xdr:sp macro="" textlink="">
      <xdr:nvSpPr>
        <xdr:cNvPr id="2" name="Text Box 17">
          <a:extLst>
            <a:ext uri="{FF2B5EF4-FFF2-40B4-BE49-F238E27FC236}">
              <a16:creationId xmlns:a16="http://schemas.microsoft.com/office/drawing/2014/main" id="{93BA5C50-6068-452A-BFA0-C620740FD27D}"/>
            </a:ext>
          </a:extLst>
        </xdr:cNvPr>
        <xdr:cNvSpPr txBox="1">
          <a:spLocks noChangeArrowheads="1"/>
        </xdr:cNvSpPr>
      </xdr:nvSpPr>
      <xdr:spPr bwMode="auto">
        <a:xfrm>
          <a:off x="21431250" y="647700"/>
          <a:ext cx="68580" cy="1943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552450</xdr:colOff>
      <xdr:row>4</xdr:row>
      <xdr:rowOff>63500</xdr:rowOff>
    </xdr:from>
    <xdr:to>
      <xdr:col>36</xdr:col>
      <xdr:colOff>38100</xdr:colOff>
      <xdr:row>5</xdr:row>
      <xdr:rowOff>127000</xdr:rowOff>
    </xdr:to>
    <xdr:sp macro="" textlink="">
      <xdr:nvSpPr>
        <xdr:cNvPr id="3" name="Text Box 17">
          <a:extLst>
            <a:ext uri="{FF2B5EF4-FFF2-40B4-BE49-F238E27FC236}">
              <a16:creationId xmlns:a16="http://schemas.microsoft.com/office/drawing/2014/main" id="{9FDD6293-A9F7-42A4-8D8E-8BA2395D031A}"/>
            </a:ext>
          </a:extLst>
        </xdr:cNvPr>
        <xdr:cNvSpPr>
          <a:spLocks noChangeArrowheads="1"/>
        </xdr:cNvSpPr>
      </xdr:nvSpPr>
      <xdr:spPr bwMode="auto">
        <a:xfrm>
          <a:off x="21431250" y="635000"/>
          <a:ext cx="87630" cy="200660"/>
        </a:xfrm>
        <a:custGeom>
          <a:avLst/>
          <a:gdLst>
            <a:gd name="T0" fmla="*/ 95250 w 95250"/>
            <a:gd name="T1" fmla="*/ 108207 h 200025"/>
            <a:gd name="T2" fmla="*/ 47625 w 95250"/>
            <a:gd name="T3" fmla="*/ 216412 h 200025"/>
            <a:gd name="T4" fmla="*/ 0 w 95250"/>
            <a:gd name="T5" fmla="*/ 108207 h 200025"/>
            <a:gd name="T6" fmla="*/ 47625 w 95250"/>
            <a:gd name="T7" fmla="*/ 0 h 200025"/>
            <a:gd name="T8" fmla="*/ 0 60000 65536"/>
            <a:gd name="T9" fmla="*/ 0 60000 65536"/>
            <a:gd name="T10" fmla="*/ 0 60000 65536"/>
            <a:gd name="T11" fmla="*/ 0 60000 65536"/>
            <a:gd name="T12" fmla="*/ 0 w 95250"/>
            <a:gd name="T13" fmla="*/ 0 h 200025"/>
            <a:gd name="T14" fmla="*/ 95250 w 95250"/>
            <a:gd name="T15" fmla="*/ 200025 h 2000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95250" h="200025">
              <a:moveTo>
                <a:pt x="0" y="0"/>
              </a:moveTo>
              <a:lnTo>
                <a:pt x="306" y="0"/>
              </a:lnTo>
              <a:lnTo>
                <a:pt x="306" y="556"/>
              </a:lnTo>
              <a:lnTo>
                <a:pt x="0" y="556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36</xdr:col>
      <xdr:colOff>552450</xdr:colOff>
      <xdr:row>4</xdr:row>
      <xdr:rowOff>63500</xdr:rowOff>
    </xdr:from>
    <xdr:to>
      <xdr:col>37</xdr:col>
      <xdr:colOff>38100</xdr:colOff>
      <xdr:row>5</xdr:row>
      <xdr:rowOff>127000</xdr:rowOff>
    </xdr:to>
    <xdr:sp macro="" textlink="">
      <xdr:nvSpPr>
        <xdr:cNvPr id="4" name="Text Box 17">
          <a:extLst>
            <a:ext uri="{FF2B5EF4-FFF2-40B4-BE49-F238E27FC236}">
              <a16:creationId xmlns:a16="http://schemas.microsoft.com/office/drawing/2014/main" id="{30E8F3A8-74E9-46B7-8F92-81841036E606}"/>
            </a:ext>
          </a:extLst>
        </xdr:cNvPr>
        <xdr:cNvSpPr>
          <a:spLocks noChangeArrowheads="1"/>
        </xdr:cNvSpPr>
      </xdr:nvSpPr>
      <xdr:spPr bwMode="auto">
        <a:xfrm>
          <a:off x="22033230" y="635000"/>
          <a:ext cx="87630" cy="200660"/>
        </a:xfrm>
        <a:custGeom>
          <a:avLst/>
          <a:gdLst>
            <a:gd name="T0" fmla="*/ 95250 w 95250"/>
            <a:gd name="T1" fmla="*/ 108207 h 200025"/>
            <a:gd name="T2" fmla="*/ 47625 w 95250"/>
            <a:gd name="T3" fmla="*/ 216412 h 200025"/>
            <a:gd name="T4" fmla="*/ 0 w 95250"/>
            <a:gd name="T5" fmla="*/ 108207 h 200025"/>
            <a:gd name="T6" fmla="*/ 47625 w 95250"/>
            <a:gd name="T7" fmla="*/ 0 h 200025"/>
            <a:gd name="T8" fmla="*/ 0 60000 65536"/>
            <a:gd name="T9" fmla="*/ 0 60000 65536"/>
            <a:gd name="T10" fmla="*/ 0 60000 65536"/>
            <a:gd name="T11" fmla="*/ 0 60000 65536"/>
            <a:gd name="T12" fmla="*/ 0 w 95250"/>
            <a:gd name="T13" fmla="*/ 0 h 200025"/>
            <a:gd name="T14" fmla="*/ 95250 w 95250"/>
            <a:gd name="T15" fmla="*/ 200025 h 2000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95250" h="200025">
              <a:moveTo>
                <a:pt x="0" y="0"/>
              </a:moveTo>
              <a:lnTo>
                <a:pt x="306" y="0"/>
              </a:lnTo>
              <a:lnTo>
                <a:pt x="306" y="556"/>
              </a:lnTo>
              <a:lnTo>
                <a:pt x="0" y="556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37</xdr:col>
      <xdr:colOff>552450</xdr:colOff>
      <xdr:row>4</xdr:row>
      <xdr:rowOff>63500</xdr:rowOff>
    </xdr:from>
    <xdr:to>
      <xdr:col>38</xdr:col>
      <xdr:colOff>38100</xdr:colOff>
      <xdr:row>5</xdr:row>
      <xdr:rowOff>127000</xdr:rowOff>
    </xdr:to>
    <xdr:sp macro="" textlink="">
      <xdr:nvSpPr>
        <xdr:cNvPr id="5" name="Text Box 17">
          <a:extLst>
            <a:ext uri="{FF2B5EF4-FFF2-40B4-BE49-F238E27FC236}">
              <a16:creationId xmlns:a16="http://schemas.microsoft.com/office/drawing/2014/main" id="{D41D14F9-CC27-43B7-A50D-19ECC517D901}"/>
            </a:ext>
          </a:extLst>
        </xdr:cNvPr>
        <xdr:cNvSpPr>
          <a:spLocks noChangeArrowheads="1"/>
        </xdr:cNvSpPr>
      </xdr:nvSpPr>
      <xdr:spPr bwMode="auto">
        <a:xfrm>
          <a:off x="22635210" y="635000"/>
          <a:ext cx="87630" cy="200660"/>
        </a:xfrm>
        <a:custGeom>
          <a:avLst/>
          <a:gdLst>
            <a:gd name="T0" fmla="*/ 95250 w 95250"/>
            <a:gd name="T1" fmla="*/ 108207 h 200025"/>
            <a:gd name="T2" fmla="*/ 47625 w 95250"/>
            <a:gd name="T3" fmla="*/ 216412 h 200025"/>
            <a:gd name="T4" fmla="*/ 0 w 95250"/>
            <a:gd name="T5" fmla="*/ 108207 h 200025"/>
            <a:gd name="T6" fmla="*/ 47625 w 95250"/>
            <a:gd name="T7" fmla="*/ 0 h 200025"/>
            <a:gd name="T8" fmla="*/ 0 60000 65536"/>
            <a:gd name="T9" fmla="*/ 0 60000 65536"/>
            <a:gd name="T10" fmla="*/ 0 60000 65536"/>
            <a:gd name="T11" fmla="*/ 0 60000 65536"/>
            <a:gd name="T12" fmla="*/ 0 w 95250"/>
            <a:gd name="T13" fmla="*/ 0 h 200025"/>
            <a:gd name="T14" fmla="*/ 95250 w 95250"/>
            <a:gd name="T15" fmla="*/ 200025 h 2000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95250" h="200025">
              <a:moveTo>
                <a:pt x="0" y="0"/>
              </a:moveTo>
              <a:lnTo>
                <a:pt x="306" y="0"/>
              </a:lnTo>
              <a:lnTo>
                <a:pt x="306" y="556"/>
              </a:lnTo>
              <a:lnTo>
                <a:pt x="0" y="556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6"/>
  <sheetViews>
    <sheetView showGridLines="0" tabSelected="1" zoomScaleNormal="100" workbookViewId="0">
      <selection activeCell="H21" sqref="H21"/>
    </sheetView>
  </sheetViews>
  <sheetFormatPr baseColWidth="10" defaultColWidth="11" defaultRowHeight="12.75"/>
  <cols>
    <col min="1" max="1" width="79.42578125" customWidth="1"/>
    <col min="2" max="3" width="11.42578125" style="1" customWidth="1"/>
  </cols>
  <sheetData>
    <row r="1" spans="1:3" ht="15.75" customHeight="1">
      <c r="A1" s="2" t="s">
        <v>586</v>
      </c>
      <c r="B1" s="3" t="s">
        <v>691</v>
      </c>
      <c r="C1" s="4"/>
    </row>
    <row r="2" spans="1:3" ht="12.75" customHeight="1">
      <c r="A2" s="5" t="s">
        <v>0</v>
      </c>
    </row>
    <row r="4" spans="1:3" ht="12.75" customHeight="1">
      <c r="A4" s="6" t="s">
        <v>1</v>
      </c>
    </row>
    <row r="5" spans="1:3" ht="12.75" customHeight="1">
      <c r="A5" s="6" t="s">
        <v>2</v>
      </c>
    </row>
    <row r="6" spans="1:3" ht="12.75" customHeight="1">
      <c r="A6" s="6" t="s">
        <v>534</v>
      </c>
    </row>
    <row r="7" spans="1:3" s="9" customFormat="1" ht="12.75" customHeight="1">
      <c r="A7" s="563" t="s">
        <v>535</v>
      </c>
      <c r="B7" s="8"/>
      <c r="C7" s="8"/>
    </row>
    <row r="8" spans="1:3" s="9" customFormat="1" ht="12.75" customHeight="1">
      <c r="A8" s="7" t="s">
        <v>3</v>
      </c>
      <c r="B8" s="8"/>
      <c r="C8" s="8"/>
    </row>
    <row r="9" spans="1:3" s="9" customFormat="1" ht="12.75" customHeight="1">
      <c r="A9" s="7" t="s">
        <v>4</v>
      </c>
      <c r="B9" s="8"/>
      <c r="C9" s="8"/>
    </row>
    <row r="10" spans="1:3" ht="12.75" customHeight="1">
      <c r="A10" s="7" t="s">
        <v>5</v>
      </c>
    </row>
    <row r="11" spans="1:3" ht="12.75" customHeight="1">
      <c r="A11" s="6" t="s">
        <v>6</v>
      </c>
    </row>
    <row r="12" spans="1:3" ht="12.75" customHeight="1">
      <c r="A12" s="7" t="s">
        <v>7</v>
      </c>
    </row>
    <row r="13" spans="1:3" ht="12.75" customHeight="1">
      <c r="A13" s="7" t="s">
        <v>8</v>
      </c>
    </row>
    <row r="14" spans="1:3" ht="12.75" customHeight="1">
      <c r="A14" s="7" t="s">
        <v>9</v>
      </c>
    </row>
    <row r="15" spans="1:3" ht="12.75" customHeight="1">
      <c r="A15" s="563" t="s">
        <v>681</v>
      </c>
    </row>
    <row r="16" spans="1:3" ht="12.75" customHeight="1">
      <c r="A16" s="6" t="s">
        <v>10</v>
      </c>
    </row>
    <row r="17" spans="1:3" ht="12.75" customHeight="1">
      <c r="A17" s="6" t="s">
        <v>11</v>
      </c>
    </row>
    <row r="18" spans="1:3" ht="12.75" customHeight="1">
      <c r="A18" s="563" t="s">
        <v>682</v>
      </c>
    </row>
    <row r="19" spans="1:3" ht="12.75" customHeight="1">
      <c r="A19" s="10" t="s">
        <v>12</v>
      </c>
    </row>
    <row r="20" spans="1:3" ht="12.75" customHeight="1">
      <c r="A20" s="563" t="s">
        <v>683</v>
      </c>
    </row>
    <row r="21" spans="1:3" s="11" customFormat="1" ht="12.75" customHeight="1">
      <c r="A21" s="563" t="s">
        <v>686</v>
      </c>
      <c r="B21" s="1"/>
      <c r="C21" s="1"/>
    </row>
    <row r="22" spans="1:3" ht="12.75" customHeight="1">
      <c r="A22" s="12" t="s">
        <v>13</v>
      </c>
    </row>
    <row r="23" spans="1:3" ht="12.75" customHeight="1">
      <c r="A23" s="6" t="s">
        <v>14</v>
      </c>
    </row>
    <row r="24" spans="1:3" ht="12.75" customHeight="1">
      <c r="A24" s="6" t="s">
        <v>15</v>
      </c>
    </row>
    <row r="25" spans="1:3" ht="12.75" customHeight="1">
      <c r="A25" s="7" t="s">
        <v>16</v>
      </c>
    </row>
    <row r="26" spans="1:3" ht="12.75" customHeight="1">
      <c r="A26" s="563" t="s">
        <v>660</v>
      </c>
    </row>
    <row r="27" spans="1:3" ht="12.75" customHeight="1">
      <c r="A27" s="13" t="s">
        <v>17</v>
      </c>
    </row>
    <row r="28" spans="1:3" ht="12.75" customHeight="1">
      <c r="A28" s="563" t="s">
        <v>18</v>
      </c>
    </row>
    <row r="29" spans="1:3" ht="12.75" customHeight="1">
      <c r="A29" s="563" t="s">
        <v>685</v>
      </c>
    </row>
    <row r="30" spans="1:3" ht="12.75" customHeight="1">
      <c r="A30" s="6" t="s">
        <v>19</v>
      </c>
    </row>
    <row r="31" spans="1:3" ht="12.75" customHeight="1">
      <c r="A31" s="6" t="s">
        <v>20</v>
      </c>
    </row>
    <row r="32" spans="1:3" ht="12.75" customHeight="1">
      <c r="A32" s="6" t="s">
        <v>21</v>
      </c>
    </row>
    <row r="33" spans="1:3" ht="12.75" customHeight="1">
      <c r="A33" s="6" t="s">
        <v>22</v>
      </c>
    </row>
    <row r="34" spans="1:3" ht="12.75" customHeight="1">
      <c r="A34" s="6" t="s">
        <v>23</v>
      </c>
    </row>
    <row r="35" spans="1:3" ht="12.75" customHeight="1">
      <c r="A35" s="6" t="s">
        <v>24</v>
      </c>
    </row>
    <row r="36" spans="1:3" ht="12.75" customHeight="1">
      <c r="A36" s="6" t="s">
        <v>25</v>
      </c>
    </row>
    <row r="37" spans="1:3" ht="12.75" customHeight="1">
      <c r="A37" s="6" t="s">
        <v>26</v>
      </c>
    </row>
    <row r="38" spans="1:3" ht="12.75" customHeight="1">
      <c r="A38" s="6" t="s">
        <v>27</v>
      </c>
    </row>
    <row r="39" spans="1:3" ht="12.75" customHeight="1">
      <c r="A39" s="6" t="s">
        <v>28</v>
      </c>
    </row>
    <row r="40" spans="1:3" ht="12.75" customHeight="1">
      <c r="A40" s="7" t="s">
        <v>29</v>
      </c>
    </row>
    <row r="41" spans="1:3" ht="12.75" customHeight="1">
      <c r="A41" s="6" t="s">
        <v>30</v>
      </c>
    </row>
    <row r="42" spans="1:3" ht="12.75" customHeight="1">
      <c r="A42" s="563" t="s">
        <v>561</v>
      </c>
    </row>
    <row r="43" spans="1:3" ht="12.75" customHeight="1">
      <c r="A43" s="563" t="s">
        <v>564</v>
      </c>
    </row>
    <row r="46" spans="1:3">
      <c r="A46" s="1327"/>
      <c r="B46" s="1327"/>
      <c r="C46" s="1327"/>
    </row>
  </sheetData>
  <mergeCells count="1">
    <mergeCell ref="A46:C46"/>
  </mergeCells>
  <hyperlinks>
    <hyperlink ref="A4" location="'E1.a1'!A1" display="E1.a1 Les transports intérieurs terrestres de marchandises en tonnes-kilomètres" xr:uid="{00000000-0004-0000-0000-000000000000}"/>
    <hyperlink ref="A5" location="'E1.a2'!A1" display="E1.a2 Les transports intérieurs terrestres de marchandises en tonnes" xr:uid="{00000000-0004-0000-0000-000001000000}"/>
    <hyperlink ref="A6" location="E1.b!A1" display="E1.b1 Parts modales du transport terrestre de marchandises (yc transit)" xr:uid="{00000000-0004-0000-0000-000002000000}"/>
    <hyperlink ref="A7" location="E1.b!A15" display="E1.b2 Parts modales du transport terrestre de marchandises (yc transit)" xr:uid="{00000000-0004-0000-0000-000003000000}"/>
    <hyperlink ref="A8" location="'E1.c1'!A1" display="E1.c1 Les transports intérieurs terrestres de marchandises selon la nature de marchandises" xr:uid="{00000000-0004-0000-0000-000004000000}"/>
    <hyperlink ref="A9" location="'E1.c2'!A1" display="E1.c2 Les transports intérieurs terrestres de marchandises dangereuses" xr:uid="{00000000-0004-0000-0000-000005000000}"/>
    <hyperlink ref="A10" location="E1.d!A1" display="E1.d Transport terrestre de conteneurs" xr:uid="{00000000-0004-0000-0000-000006000000}"/>
    <hyperlink ref="A11" location="E2.a!A1" display="E2.a Les transports routiers intérieurs terrestres de marchandises" xr:uid="{00000000-0004-0000-0000-000007000000}"/>
    <hyperlink ref="A12" location="'E2.b1'!A1" display="E2.b1 Le transport intérieur routier des véhicules de plus de 3,5 tonnes (national et international) sous pavillon français par type de marchandises en milliards de tonnes-kilomètres" xr:uid="{00000000-0004-0000-0000-000008000000}"/>
    <hyperlink ref="A13" location="'E2.b2'!A1" display="E2.b2 Le transport intérieur routier des véhicules de plus de 3,5 tonnes (national et international) sous pavillon français, marchandises dangereuses en milliards de tonnes-kilomètres" xr:uid="{00000000-0004-0000-0000-000009000000}"/>
    <hyperlink ref="A14" location="E2.c!A1" display="E2.c Activité de transport intérieur du pavillon français selon le secteur d'activité" xr:uid="{00000000-0004-0000-0000-00000A000000}"/>
    <hyperlink ref="A15" location="E2.d!A1" display="E2.d Transport routier de marchandise sous pavillon français selon la distance en charge" xr:uid="{00000000-0004-0000-0000-00000B000000}"/>
    <hyperlink ref="A16" location="E3.a!A1" display="E3.a Transport ferroviaire de marchandises par type de transport" xr:uid="{00000000-0004-0000-0000-00000C000000}"/>
    <hyperlink ref="A17" location="E3.b!A1" display="E3.b Transport ferroviaire de marchandises par type de conditionnement" xr:uid="{00000000-0004-0000-0000-00000D000000}"/>
    <hyperlink ref="A18" location="'E3.c1'!A1" display="E3.c1 Répartition par produit (NST2007) du transport intérieur ferroviaire de marchandises depuis 2008" xr:uid="{00000000-0004-0000-0000-00000E000000}"/>
    <hyperlink ref="A19" location="'E3.c2'!A1" display="E3.c2 Transport intérieur ferroviaire de marchandises, marchandises dangereuses tous opérateurs" xr:uid="{00000000-0004-0000-0000-00000F000000}"/>
    <hyperlink ref="A20" location="E4.a!A1" display="E4.a Transport fluvial de marchandises par type de transport" xr:uid="{00000000-0004-0000-0000-000010000000}"/>
    <hyperlink ref="A21" location="E4.b!A1" display="E4.b Répartition par produit du transport intérieur fluvial de marchandises (NST 2007)" xr:uid="{00000000-0004-0000-0000-000011000000}"/>
    <hyperlink ref="A22" location="E4.c!A1" display="E4.c Transport fluvial pour les principaux bassins fluviaux " xr:uid="{00000000-0004-0000-0000-000012000000}"/>
    <hyperlink ref="A23" location="E4.d!A1" display="E4.d Transport fluvial de marchandises effectué sur le réseau français" xr:uid="{00000000-0004-0000-0000-000013000000}"/>
    <hyperlink ref="A24" location="E4.e!A1" display="E4.e Transport fluvial international de marchandises" xr:uid="{00000000-0004-0000-0000-000014000000}"/>
    <hyperlink ref="A25" location="E5.a!A1" display="E5.a Répartition par produit des marchandises traitées dans l'ensemble des ports français " xr:uid="{00000000-0004-0000-0000-000015000000}"/>
    <hyperlink ref="A26" location="E5.b!A1" display="E5.b Ensemble des volumes traités dans les principaux ports français de métropole" xr:uid="{00000000-0004-0000-0000-000016000000}"/>
    <hyperlink ref="A27" location="E5.c!A1" display="E5.c1 Activités des ports français" xr:uid="{00000000-0004-0000-0000-000019000000}"/>
    <hyperlink ref="A28" location="E5.c!A22" display="E5.c2 Conteneurs des ports français" xr:uid="{00000000-0004-0000-0000-00001A000000}"/>
    <hyperlink ref="A29" location="E5.d!A1" display="E5.d Ensemble des volumes traités dans tous les ports français par facade maritime" xr:uid="{00000000-0004-0000-0000-00001C000000}"/>
    <hyperlink ref="A30" location="E5.e!A1" display="E5.e Le fret trans-Manche passant par la France" xr:uid="{00000000-0004-0000-0000-00001D000000}"/>
    <hyperlink ref="A31" location="E6.a!A1" display="E6.a Trafic aérien de relations (fret)" xr:uid="{00000000-0004-0000-0000-00001E000000}"/>
    <hyperlink ref="A32" location="E6.b!A1" display="E6.b Trafic aérien de relations (poste)" xr:uid="{00000000-0004-0000-0000-00001F000000}"/>
    <hyperlink ref="A33" location="E6.c!A1" display="E6.c Trafic aérien de fret sur les aérodromes français" xr:uid="{00000000-0004-0000-0000-000020000000}"/>
    <hyperlink ref="A34" location="E6.d!A1" display="E6.d Trafic aérien de poste sur les aérodromes français " xr:uid="{00000000-0004-0000-0000-000021000000}"/>
    <hyperlink ref="A35" location="E7.a!A1" display="E7.a Les entrepôts et plates-formes logistiques de 5 000 m² ou plus, par région métropolitaine" xr:uid="{00000000-0004-0000-0000-000022000000}"/>
    <hyperlink ref="A36" location="E7.b!A1" display="E7.b Répartition des entrepôts et plates-formes logistiques de 5 000 m² ou plus, par tranche de surface" xr:uid="{00000000-0004-0000-0000-000023000000}"/>
    <hyperlink ref="A37" location="E7.c!A1" display="E7.c Les entrepôts et les plates-formes logistiques de 5 000 m² ou plus, par secteur d'activité de l'entreprise exploitante" xr:uid="{00000000-0004-0000-0000-000024000000}"/>
    <hyperlink ref="A38" location="'E8'!A1" display="E8 Principaux oléoducs en exploitation " xr:uid="{00000000-0004-0000-0000-000025000000}"/>
    <hyperlink ref="A39" location="E9.a!A1" display="E9.a Transport de marchandises par route dans l'Union européenne" xr:uid="{00000000-0004-0000-0000-000026000000}"/>
    <hyperlink ref="A40" location="E9.b!A1" display="E9.b Transport de marchandises par chemin de fer dans l'Union européenne" xr:uid="{00000000-0004-0000-0000-000027000000}"/>
    <hyperlink ref="A41" location="E9.c!A1" display="E9.c Transport de marchandises par voie fluviale dans l'Union européenne" xr:uid="{00000000-0004-0000-0000-000028000000}"/>
    <hyperlink ref="A42" location="E9.d!A1" display="E9.d Transport maritime de marchandises dans les principaux ports européens" xr:uid="{00000000-0004-0000-0000-000029000000}"/>
    <hyperlink ref="A43" location="E9.e!A1" display="E9.e Transport maritime de marchandises par grand conteneur dans les principaux ports européens" xr:uid="{00000000-0004-0000-0000-00002A000000}"/>
  </hyperlinks>
  <pageMargins left="0.78749999999999998" right="0.78749999999999998" top="0.98402777777777795" bottom="0.98402777777777795" header="0.511811023622047" footer="0.511811023622047"/>
  <pageSetup paperSize="9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2DE52-B13C-440E-82C1-84AE601CAC02}">
  <dimension ref="A1:L21"/>
  <sheetViews>
    <sheetView showGridLines="0" zoomScaleNormal="100" workbookViewId="0">
      <pane xSplit="2" topLeftCell="C1" activePane="topRight" state="frozen"/>
      <selection pane="topRight"/>
    </sheetView>
  </sheetViews>
  <sheetFormatPr baseColWidth="10" defaultColWidth="11" defaultRowHeight="12.75"/>
  <cols>
    <col min="1" max="1" width="4.85546875" style="492" customWidth="1"/>
    <col min="2" max="2" width="60.5703125" style="492" customWidth="1"/>
    <col min="3" max="11" width="8.5703125" style="492" customWidth="1"/>
    <col min="12" max="44" width="9.85546875" style="492" customWidth="1"/>
    <col min="45" max="16384" width="11" style="492"/>
  </cols>
  <sheetData>
    <row r="1" spans="1:12" ht="12.75" customHeight="1">
      <c r="A1" s="475" t="s">
        <v>8</v>
      </c>
    </row>
    <row r="2" spans="1:12" s="477" customFormat="1" ht="12.75" customHeight="1">
      <c r="A2" s="476" t="s">
        <v>159</v>
      </c>
      <c r="K2" s="477" t="s">
        <v>81</v>
      </c>
    </row>
    <row r="3" spans="1:12" ht="12.75" customHeight="1">
      <c r="C3" s="478"/>
      <c r="H3" s="478"/>
      <c r="K3" s="492" t="s">
        <v>597</v>
      </c>
    </row>
    <row r="4" spans="1:12" ht="12.75" customHeight="1">
      <c r="C4" s="481">
        <v>2014</v>
      </c>
      <c r="D4" s="479">
        <v>2015</v>
      </c>
      <c r="E4" s="479">
        <v>2016</v>
      </c>
      <c r="F4" s="479">
        <v>2017</v>
      </c>
      <c r="G4" s="479">
        <v>2018</v>
      </c>
      <c r="H4" s="479">
        <v>2019</v>
      </c>
      <c r="I4" s="479">
        <v>2020</v>
      </c>
      <c r="J4" s="479">
        <v>2021</v>
      </c>
      <c r="K4" s="479">
        <v>2022</v>
      </c>
      <c r="L4" s="480">
        <v>2023</v>
      </c>
    </row>
    <row r="5" spans="1:12" ht="14.25" customHeight="1">
      <c r="A5" s="484">
        <v>10</v>
      </c>
      <c r="B5" s="482" t="s">
        <v>160</v>
      </c>
      <c r="C5" s="996">
        <v>4.9825700000000001E-2</v>
      </c>
      <c r="D5" s="995">
        <v>2.9929399999999998E-2</v>
      </c>
      <c r="E5" s="995">
        <v>2.0298099999999999E-2</v>
      </c>
      <c r="F5" s="995">
        <v>1.5829699999999999E-2</v>
      </c>
      <c r="G5" s="995">
        <v>4.1105200000000001E-2</v>
      </c>
      <c r="H5" s="995">
        <v>7.1658299999999994E-2</v>
      </c>
      <c r="I5" s="995">
        <v>2.8385899999999999E-2</v>
      </c>
      <c r="J5" s="995">
        <v>2.3166800000000001E-2</v>
      </c>
      <c r="K5" s="995">
        <v>4.3900000000000002E-2</v>
      </c>
      <c r="L5" s="994">
        <v>2.7368980981000001E-2</v>
      </c>
    </row>
    <row r="6" spans="1:12" ht="12.75" customHeight="1">
      <c r="A6" s="998">
        <v>20</v>
      </c>
      <c r="B6" s="992" t="s">
        <v>161</v>
      </c>
      <c r="C6" s="991">
        <v>1.2179199999999999</v>
      </c>
      <c r="D6" s="990">
        <v>1.1114999999999999</v>
      </c>
      <c r="E6" s="990">
        <v>1.0758099999999999</v>
      </c>
      <c r="F6" s="990">
        <v>1.2429399999999999</v>
      </c>
      <c r="G6" s="990">
        <v>1.0494600000000001</v>
      </c>
      <c r="H6" s="990">
        <v>0.76655499999999999</v>
      </c>
      <c r="I6" s="990">
        <v>1.0016099999999999</v>
      </c>
      <c r="J6" s="990">
        <v>0.91444199999999998</v>
      </c>
      <c r="K6" s="990">
        <v>1.07361</v>
      </c>
      <c r="L6" s="584">
        <v>1.0767865657</v>
      </c>
    </row>
    <row r="7" spans="1:12" ht="12.75" customHeight="1">
      <c r="A7" s="998">
        <v>30</v>
      </c>
      <c r="B7" s="992" t="s">
        <v>162</v>
      </c>
      <c r="C7" s="991">
        <v>4.8858800000000002</v>
      </c>
      <c r="D7" s="990">
        <v>5.0891999999999999</v>
      </c>
      <c r="E7" s="990">
        <v>6.1370399999999998</v>
      </c>
      <c r="F7" s="990">
        <v>5.9369899999999998</v>
      </c>
      <c r="G7" s="990">
        <v>5.2928600000000001</v>
      </c>
      <c r="H7" s="990">
        <v>4.3116199999999996</v>
      </c>
      <c r="I7" s="990">
        <v>4.7916400000000001</v>
      </c>
      <c r="J7" s="990">
        <v>4.6340899999999996</v>
      </c>
      <c r="K7" s="990">
        <v>4.0913000000000004</v>
      </c>
      <c r="L7" s="584">
        <v>3.9639865461000001</v>
      </c>
    </row>
    <row r="8" spans="1:12" ht="12.75" customHeight="1">
      <c r="A8" s="998">
        <v>41</v>
      </c>
      <c r="B8" s="992" t="s">
        <v>163</v>
      </c>
      <c r="C8" s="991">
        <v>0.110344</v>
      </c>
      <c r="D8" s="990">
        <v>0.113094</v>
      </c>
      <c r="E8" s="990">
        <v>0.32048599999999999</v>
      </c>
      <c r="F8" s="990">
        <v>0.37723200000000001</v>
      </c>
      <c r="G8" s="990">
        <v>0.34697299999999998</v>
      </c>
      <c r="H8" s="990">
        <v>0.39914300000000003</v>
      </c>
      <c r="I8" s="990">
        <v>0.450324</v>
      </c>
      <c r="J8" s="990">
        <v>0.44423699999999999</v>
      </c>
      <c r="K8" s="990">
        <v>0.58096000000000003</v>
      </c>
      <c r="L8" s="584">
        <v>0.69678482519999996</v>
      </c>
    </row>
    <row r="9" spans="1:12" ht="12.75" customHeight="1">
      <c r="A9" s="998">
        <v>42</v>
      </c>
      <c r="B9" s="992" t="s">
        <v>164</v>
      </c>
      <c r="C9" s="991">
        <v>1.1659299999999999E-2</v>
      </c>
      <c r="D9" s="990">
        <v>1.7609E-2</v>
      </c>
      <c r="E9" s="990">
        <v>1.25069E-2</v>
      </c>
      <c r="F9" s="990">
        <v>2.3539999999999998E-2</v>
      </c>
      <c r="G9" s="990">
        <v>9.4878699999999996E-2</v>
      </c>
      <c r="H9" s="990">
        <v>0.14426900000000001</v>
      </c>
      <c r="I9" s="990">
        <v>4.9125200000000001E-2</v>
      </c>
      <c r="J9" s="990">
        <v>4.9754300000000001E-2</v>
      </c>
      <c r="K9" s="990">
        <v>4.0430000000000001E-2</v>
      </c>
      <c r="L9" s="584">
        <v>7.6485280536999989E-2</v>
      </c>
    </row>
    <row r="10" spans="1:12" ht="12.75" customHeight="1">
      <c r="A10" s="998">
        <v>43</v>
      </c>
      <c r="B10" s="992" t="s">
        <v>165</v>
      </c>
      <c r="C10" s="991">
        <v>4.8894100000000003E-3</v>
      </c>
      <c r="D10" s="990">
        <v>2.64946E-2</v>
      </c>
      <c r="E10" s="990">
        <v>5.9203299999999997E-3</v>
      </c>
      <c r="F10" s="990">
        <v>6.6683699999999999E-3</v>
      </c>
      <c r="G10" s="990">
        <v>1.2221600000000001E-2</v>
      </c>
      <c r="H10" s="990">
        <v>2.4081399999999999E-2</v>
      </c>
      <c r="I10" s="990">
        <v>8.3266400000000004E-2</v>
      </c>
      <c r="J10" s="990">
        <v>2.1127400000000001E-2</v>
      </c>
      <c r="K10" s="990">
        <v>2.419E-2</v>
      </c>
      <c r="L10" s="584">
        <v>1.7505822601999999E-2</v>
      </c>
    </row>
    <row r="11" spans="1:12" ht="12.75" customHeight="1">
      <c r="A11" s="998">
        <v>51</v>
      </c>
      <c r="B11" s="992" t="s">
        <v>166</v>
      </c>
      <c r="C11" s="991">
        <v>0.15601200000000001</v>
      </c>
      <c r="D11" s="990">
        <v>0.103507</v>
      </c>
      <c r="E11" s="990">
        <v>0.11937399999999999</v>
      </c>
      <c r="F11" s="990">
        <v>0.120267</v>
      </c>
      <c r="G11" s="990">
        <v>0.14080599999999999</v>
      </c>
      <c r="H11" s="990">
        <v>0.25420300000000001</v>
      </c>
      <c r="I11" s="990">
        <v>0.22096099999999999</v>
      </c>
      <c r="J11" s="990">
        <v>0.29085299999999997</v>
      </c>
      <c r="K11" s="990">
        <v>0.29887000000000002</v>
      </c>
      <c r="L11" s="584">
        <v>0.42428792434000001</v>
      </c>
    </row>
    <row r="12" spans="1:12" ht="12.75" customHeight="1">
      <c r="A12" s="998">
        <v>52</v>
      </c>
      <c r="B12" s="992" t="s">
        <v>167</v>
      </c>
      <c r="C12" s="991">
        <v>1.1602699999999999E-3</v>
      </c>
      <c r="D12" s="990">
        <v>7.2991899999999997E-3</v>
      </c>
      <c r="E12" s="990">
        <v>9.5195000000000002E-3</v>
      </c>
      <c r="F12" s="990">
        <v>1.34956E-2</v>
      </c>
      <c r="G12" s="990">
        <v>2.8457199999999998E-2</v>
      </c>
      <c r="H12" s="990">
        <v>1.96461E-2</v>
      </c>
      <c r="I12" s="990">
        <v>3.0680700000000002E-2</v>
      </c>
      <c r="J12" s="990">
        <v>7.6010399999999999E-3</v>
      </c>
      <c r="K12" s="990">
        <v>2.1360000000000001E-2</v>
      </c>
      <c r="L12" s="584">
        <v>8.6177338903000011E-3</v>
      </c>
    </row>
    <row r="13" spans="1:12" ht="12.75" customHeight="1">
      <c r="A13" s="998">
        <v>61</v>
      </c>
      <c r="B13" s="992" t="s">
        <v>168</v>
      </c>
      <c r="C13" s="991">
        <v>3.8245899999999999E-2</v>
      </c>
      <c r="D13" s="990">
        <v>3.76002E-2</v>
      </c>
      <c r="E13" s="990">
        <v>5.0816899999999998E-2</v>
      </c>
      <c r="F13" s="990">
        <v>5.5136200000000003E-2</v>
      </c>
      <c r="G13" s="990">
        <v>9.7516599999999995E-2</v>
      </c>
      <c r="H13" s="990">
        <v>6.2017599999999999E-2</v>
      </c>
      <c r="I13" s="990">
        <v>6.8656999999999996E-2</v>
      </c>
      <c r="J13" s="990">
        <v>5.68438E-2</v>
      </c>
      <c r="K13" s="990">
        <v>5.953E-2</v>
      </c>
      <c r="L13" s="584">
        <v>0.13045496363999998</v>
      </c>
    </row>
    <row r="14" spans="1:12" ht="12.75" customHeight="1">
      <c r="A14" s="998">
        <v>62</v>
      </c>
      <c r="B14" s="992" t="s">
        <v>169</v>
      </c>
      <c r="C14" s="991">
        <v>2.1675400000000001E-2</v>
      </c>
      <c r="D14" s="990">
        <v>3.54714E-2</v>
      </c>
      <c r="E14" s="990">
        <v>2.4057800000000001E-2</v>
      </c>
      <c r="F14" s="990">
        <v>2.4020199999999998E-2</v>
      </c>
      <c r="G14" s="990">
        <v>1.93194E-2</v>
      </c>
      <c r="H14" s="990">
        <v>3.3571700000000003E-2</v>
      </c>
      <c r="I14" s="990">
        <v>1.6215400000000001E-2</v>
      </c>
      <c r="J14" s="990">
        <v>1.87628E-2</v>
      </c>
      <c r="K14" s="990">
        <v>2.2509999999999999E-2</v>
      </c>
      <c r="L14" s="584">
        <v>1.9258729998000001E-2</v>
      </c>
    </row>
    <row r="15" spans="1:12" ht="12.75" customHeight="1">
      <c r="A15" s="998">
        <v>70</v>
      </c>
      <c r="B15" s="992" t="s">
        <v>170</v>
      </c>
      <c r="C15" s="991">
        <v>5.3089200000000003E-2</v>
      </c>
      <c r="D15" s="990">
        <v>4.7275499999999998E-2</v>
      </c>
      <c r="E15" s="990">
        <v>6.0796299999999998E-2</v>
      </c>
      <c r="F15" s="990">
        <v>6.7228300000000005E-2</v>
      </c>
      <c r="G15" s="990">
        <v>5.50234E-2</v>
      </c>
      <c r="H15" s="990">
        <v>4.5129099999999998E-2</v>
      </c>
      <c r="I15" s="990">
        <v>3.7128399999999999E-2</v>
      </c>
      <c r="J15" s="990">
        <v>4.49588E-2</v>
      </c>
      <c r="K15" s="990">
        <v>3.7379999999999997E-2</v>
      </c>
      <c r="L15" s="584">
        <v>4.4449080870999996E-2</v>
      </c>
    </row>
    <row r="16" spans="1:12" ht="12.75" customHeight="1">
      <c r="A16" s="998">
        <v>80</v>
      </c>
      <c r="B16" s="992" t="s">
        <v>171</v>
      </c>
      <c r="C16" s="991">
        <v>0.44538299999999997</v>
      </c>
      <c r="D16" s="990">
        <v>0.42006599999999999</v>
      </c>
      <c r="E16" s="990">
        <v>0.35666399999999998</v>
      </c>
      <c r="F16" s="990">
        <v>0.36904500000000001</v>
      </c>
      <c r="G16" s="990">
        <v>0.345499</v>
      </c>
      <c r="H16" s="990">
        <v>0.37508399999999997</v>
      </c>
      <c r="I16" s="990">
        <v>0.36322300000000002</v>
      </c>
      <c r="J16" s="990">
        <v>0.43423299999999998</v>
      </c>
      <c r="K16" s="990">
        <v>0.52617000000000003</v>
      </c>
      <c r="L16" s="584">
        <v>0.67794490148999997</v>
      </c>
    </row>
    <row r="17" spans="1:12" ht="12.75" customHeight="1">
      <c r="A17" s="998">
        <v>90</v>
      </c>
      <c r="B17" s="992" t="s">
        <v>172</v>
      </c>
      <c r="C17" s="991">
        <v>0.36316700000000002</v>
      </c>
      <c r="D17" s="990">
        <v>0.47063700000000003</v>
      </c>
      <c r="E17" s="990">
        <v>0.599325</v>
      </c>
      <c r="F17" s="990">
        <v>0.63506799999999997</v>
      </c>
      <c r="G17" s="990">
        <v>0.58048100000000002</v>
      </c>
      <c r="H17" s="990">
        <v>0.83330800000000005</v>
      </c>
      <c r="I17" s="990">
        <v>1.0124200000000001</v>
      </c>
      <c r="J17" s="990">
        <v>0.67580200000000001</v>
      </c>
      <c r="K17" s="990">
        <v>0.87692999999999999</v>
      </c>
      <c r="L17" s="584">
        <v>1.0452996906000001</v>
      </c>
    </row>
    <row r="18" spans="1:12" ht="12.75" customHeight="1">
      <c r="A18" s="998">
        <v>99</v>
      </c>
      <c r="B18" s="992" t="s">
        <v>173</v>
      </c>
      <c r="C18" s="991">
        <v>0.152728</v>
      </c>
      <c r="D18" s="990">
        <v>0.42955599999999999</v>
      </c>
      <c r="E18" s="990">
        <v>0.53224499999999997</v>
      </c>
      <c r="F18" s="990">
        <v>0.56005000000000005</v>
      </c>
      <c r="G18" s="990">
        <v>0.60882899999999995</v>
      </c>
      <c r="H18" s="990">
        <v>0.718252</v>
      </c>
      <c r="I18" s="990">
        <v>0.70432399999999995</v>
      </c>
      <c r="J18" s="990">
        <v>0.76893500000000004</v>
      </c>
      <c r="K18" s="990">
        <v>0.96504000000000001</v>
      </c>
      <c r="L18" s="584">
        <v>1.0606053202000001</v>
      </c>
    </row>
    <row r="19" spans="1:12" ht="12.75" customHeight="1">
      <c r="A19" s="989"/>
      <c r="B19" s="988" t="s">
        <v>157</v>
      </c>
      <c r="C19" s="987">
        <v>7.51197918</v>
      </c>
      <c r="D19" s="986">
        <v>7.9392392899999997</v>
      </c>
      <c r="E19" s="986">
        <v>9.3248598299999994</v>
      </c>
      <c r="F19" s="986">
        <v>9.4475103699999998</v>
      </c>
      <c r="G19" s="986">
        <v>8.7134301000000001</v>
      </c>
      <c r="H19" s="986">
        <v>8.0585381999999992</v>
      </c>
      <c r="I19" s="986">
        <v>8.8579609999999995</v>
      </c>
      <c r="J19" s="986">
        <v>8.3848069400000007</v>
      </c>
      <c r="K19" s="986">
        <v>8.6621799999999993</v>
      </c>
      <c r="L19" s="985">
        <f>SUM(L5:L18)</f>
        <v>9.2698363661492991</v>
      </c>
    </row>
    <row r="20" spans="1:12" ht="12.75" customHeight="1">
      <c r="B20" s="483"/>
    </row>
    <row r="21" spans="1:12" ht="12.75" customHeight="1">
      <c r="A21" s="493" t="s">
        <v>158</v>
      </c>
    </row>
  </sheetData>
  <pageMargins left="0.78749999999999998" right="0.78749999999999998" top="0.98402777777777795" bottom="0.98402777777777795" header="0.511811023622047" footer="0.511811023622047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A50C3-09CD-4CBB-B7C1-BCABB9FD93A3}">
  <dimension ref="A1:AMK16"/>
  <sheetViews>
    <sheetView showGridLines="0" zoomScaleNormal="100" workbookViewId="0"/>
  </sheetViews>
  <sheetFormatPr baseColWidth="10" defaultColWidth="11.42578125" defaultRowHeight="12.75"/>
  <cols>
    <col min="1" max="1" width="39.140625" style="21" customWidth="1"/>
    <col min="2" max="1025" width="11.42578125" style="21"/>
    <col min="1026" max="16384" width="11.42578125" style="492"/>
  </cols>
  <sheetData>
    <row r="1" spans="1:27">
      <c r="A1" s="999" t="s">
        <v>525</v>
      </c>
    </row>
    <row r="2" spans="1:27">
      <c r="A2" s="1000"/>
      <c r="B2" s="1000"/>
      <c r="C2" s="1000"/>
      <c r="D2" s="1000"/>
      <c r="E2" s="1000"/>
      <c r="F2" s="1000"/>
      <c r="G2" s="1000"/>
      <c r="H2" s="1000"/>
      <c r="I2" s="1000"/>
      <c r="J2" s="1000"/>
    </row>
    <row r="3" spans="1:27">
      <c r="A3" s="1000"/>
      <c r="B3" s="1000"/>
      <c r="C3" s="1000"/>
      <c r="D3" s="1000"/>
      <c r="E3" s="1000"/>
      <c r="F3" s="1000"/>
      <c r="G3" s="1000"/>
      <c r="I3" s="486" t="s">
        <v>174</v>
      </c>
      <c r="J3" s="486"/>
    </row>
    <row r="4" spans="1:27">
      <c r="A4" s="487"/>
      <c r="B4" s="1001">
        <v>2014</v>
      </c>
      <c r="C4" s="1001">
        <v>2015</v>
      </c>
      <c r="D4" s="1001">
        <v>2016</v>
      </c>
      <c r="E4" s="1001">
        <v>2017</v>
      </c>
      <c r="F4" s="1001">
        <v>2018</v>
      </c>
      <c r="G4" s="1001">
        <v>2019</v>
      </c>
      <c r="H4" s="1001">
        <v>2020</v>
      </c>
      <c r="I4" s="1001">
        <v>2021</v>
      </c>
      <c r="J4" s="1001">
        <v>2022</v>
      </c>
      <c r="K4" s="1002">
        <v>2023</v>
      </c>
    </row>
    <row r="5" spans="1:27">
      <c r="A5" s="485" t="s">
        <v>175</v>
      </c>
      <c r="B5" s="488">
        <v>107</v>
      </c>
      <c r="C5" s="488">
        <v>101.3</v>
      </c>
      <c r="D5" s="488">
        <v>102.1</v>
      </c>
      <c r="E5" s="488">
        <v>111.1</v>
      </c>
      <c r="F5" s="488">
        <v>112.8</v>
      </c>
      <c r="G5" s="488">
        <v>117.3</v>
      </c>
      <c r="H5" s="488">
        <v>109.6</v>
      </c>
      <c r="I5" s="488">
        <v>112.8</v>
      </c>
      <c r="J5" s="488">
        <v>112.48531</v>
      </c>
      <c r="K5" s="489">
        <v>110.5053288929</v>
      </c>
    </row>
    <row r="6" spans="1:27">
      <c r="A6" s="1003" t="s">
        <v>526</v>
      </c>
      <c r="B6" s="1004"/>
      <c r="C6" s="1004"/>
      <c r="D6" s="1004"/>
      <c r="E6" s="1004"/>
      <c r="F6" s="1004"/>
      <c r="G6" s="1004"/>
      <c r="H6" s="1004"/>
      <c r="I6" s="1004"/>
      <c r="J6" s="1004"/>
      <c r="K6" s="1005"/>
    </row>
    <row r="7" spans="1:27">
      <c r="A7" s="964" t="s">
        <v>176</v>
      </c>
      <c r="B7" s="1006">
        <v>25.9</v>
      </c>
      <c r="C7" s="1006">
        <v>25.1</v>
      </c>
      <c r="D7" s="1006">
        <v>25.8</v>
      </c>
      <c r="E7" s="1006">
        <v>28.2</v>
      </c>
      <c r="F7" s="1006">
        <v>30.1</v>
      </c>
      <c r="G7" s="1006">
        <v>30.8</v>
      </c>
      <c r="H7" s="1006">
        <v>29.9</v>
      </c>
      <c r="I7" s="1006">
        <v>31.6</v>
      </c>
      <c r="J7" s="1006">
        <v>30.737400000000001</v>
      </c>
      <c r="K7" s="1007">
        <v>30.550367779000002</v>
      </c>
    </row>
    <row r="8" spans="1:27">
      <c r="A8" s="964" t="s">
        <v>177</v>
      </c>
      <c r="B8" s="1006">
        <v>71.3</v>
      </c>
      <c r="C8" s="1006">
        <v>67</v>
      </c>
      <c r="D8" s="1006">
        <v>67</v>
      </c>
      <c r="E8" s="1006">
        <v>72.8</v>
      </c>
      <c r="F8" s="1006">
        <v>72.8</v>
      </c>
      <c r="G8" s="1006">
        <v>76.599999999999994</v>
      </c>
      <c r="H8" s="1006">
        <v>70.900000000000006</v>
      </c>
      <c r="I8" s="1006">
        <v>72.5</v>
      </c>
      <c r="J8" s="1006">
        <v>73.178399999999996</v>
      </c>
      <c r="K8" s="1007">
        <v>72.047769060999997</v>
      </c>
    </row>
    <row r="9" spans="1:27">
      <c r="A9" s="969" t="s">
        <v>178</v>
      </c>
      <c r="B9" s="1004">
        <v>51.5</v>
      </c>
      <c r="C9" s="1004">
        <v>49.1</v>
      </c>
      <c r="D9" s="1004">
        <v>49.9</v>
      </c>
      <c r="E9" s="1004">
        <v>50.7</v>
      </c>
      <c r="F9" s="1004">
        <v>51.1</v>
      </c>
      <c r="G9" s="1004">
        <v>50.7</v>
      </c>
      <c r="H9" s="1004">
        <v>52.5</v>
      </c>
      <c r="I9" s="1004">
        <v>55.3</v>
      </c>
      <c r="J9" s="1004">
        <v>55.904929999999993</v>
      </c>
      <c r="K9" s="1005">
        <v>53.675001788000003</v>
      </c>
    </row>
    <row r="10" spans="1:27">
      <c r="A10" s="1003" t="s">
        <v>526</v>
      </c>
      <c r="B10" s="1004"/>
      <c r="C10" s="1004"/>
      <c r="D10" s="1004"/>
      <c r="E10" s="1004"/>
      <c r="F10" s="1004"/>
      <c r="G10" s="1004"/>
      <c r="H10" s="1004"/>
      <c r="I10" s="1004"/>
      <c r="J10" s="1004"/>
      <c r="K10" s="1005"/>
    </row>
    <row r="11" spans="1:27">
      <c r="A11" s="964" t="s">
        <v>179</v>
      </c>
      <c r="B11" s="1006">
        <v>20</v>
      </c>
      <c r="C11" s="1006">
        <v>19.7</v>
      </c>
      <c r="D11" s="1006">
        <v>21.9</v>
      </c>
      <c r="E11" s="1006">
        <v>22.2</v>
      </c>
      <c r="F11" s="1006">
        <v>21.9</v>
      </c>
      <c r="G11" s="1006">
        <v>22.1</v>
      </c>
      <c r="H11" s="1006">
        <v>20.9</v>
      </c>
      <c r="I11" s="1006">
        <v>22.3</v>
      </c>
      <c r="J11" s="1006">
        <v>23.049900000000001</v>
      </c>
      <c r="K11" s="1007">
        <v>24.243199734000001</v>
      </c>
    </row>
    <row r="12" spans="1:27">
      <c r="A12" s="1008" t="s">
        <v>180</v>
      </c>
      <c r="B12" s="1009">
        <v>11.3</v>
      </c>
      <c r="C12" s="1009">
        <v>11.4</v>
      </c>
      <c r="D12" s="1009">
        <v>11.7</v>
      </c>
      <c r="E12" s="1009">
        <v>12.6</v>
      </c>
      <c r="F12" s="1009">
        <v>13</v>
      </c>
      <c r="G12" s="1009">
        <v>11.2</v>
      </c>
      <c r="H12" s="1009">
        <v>13.4</v>
      </c>
      <c r="I12" s="1009">
        <v>15</v>
      </c>
      <c r="J12" s="1009">
        <v>14.6175</v>
      </c>
      <c r="K12" s="1010">
        <v>12.922040818999999</v>
      </c>
    </row>
    <row r="13" spans="1:27">
      <c r="A13" s="1011" t="s">
        <v>63</v>
      </c>
      <c r="B13" s="1012">
        <v>158.5</v>
      </c>
      <c r="C13" s="1012">
        <v>150.4</v>
      </c>
      <c r="D13" s="1012">
        <v>152</v>
      </c>
      <c r="E13" s="1012">
        <v>161.80000000000001</v>
      </c>
      <c r="F13" s="1012">
        <v>163.80000000000001</v>
      </c>
      <c r="G13" s="1012">
        <v>167.9</v>
      </c>
      <c r="H13" s="1012">
        <v>162.19999999999999</v>
      </c>
      <c r="I13" s="1012">
        <v>168.1</v>
      </c>
      <c r="J13" s="1012">
        <v>168.39024000000001</v>
      </c>
      <c r="K13" s="1013">
        <v>164.1803306809</v>
      </c>
    </row>
    <row r="14" spans="1:27">
      <c r="A14" s="491" t="s">
        <v>527</v>
      </c>
      <c r="B14" s="1004"/>
      <c r="C14" s="1004"/>
      <c r="D14" s="1004"/>
      <c r="E14" s="1004"/>
      <c r="F14" s="1004"/>
      <c r="G14" s="1004"/>
      <c r="H14" s="1004"/>
      <c r="I14" s="1004"/>
      <c r="J14" s="1004"/>
    </row>
    <row r="15" spans="1:27">
      <c r="A15" s="1330" t="s">
        <v>181</v>
      </c>
      <c r="B15" s="1330"/>
      <c r="C15" s="1330"/>
      <c r="D15" s="1330"/>
      <c r="E15" s="1330"/>
      <c r="F15" s="1330"/>
      <c r="G15" s="1330"/>
      <c r="H15" s="1330"/>
      <c r="I15" s="1330"/>
      <c r="J15" s="1330"/>
      <c r="K15" s="1330"/>
      <c r="L15" s="1330"/>
      <c r="M15" s="1330"/>
      <c r="N15" s="1330"/>
      <c r="O15" s="1330"/>
      <c r="P15" s="1330"/>
      <c r="Q15" s="1330"/>
      <c r="R15" s="1330"/>
      <c r="S15" s="1330"/>
      <c r="T15" s="1330"/>
      <c r="U15" s="1330"/>
      <c r="V15" s="1330"/>
      <c r="W15" s="1330"/>
      <c r="X15" s="1330"/>
      <c r="Y15" s="1330"/>
      <c r="Z15" s="1330"/>
      <c r="AA15" s="1330"/>
    </row>
    <row r="16" spans="1:27">
      <c r="A16" s="490"/>
      <c r="B16" s="1014"/>
      <c r="C16" s="1014"/>
      <c r="D16" s="1014"/>
      <c r="E16" s="1014"/>
      <c r="F16" s="1014"/>
      <c r="G16" s="1014"/>
      <c r="H16" s="1014"/>
      <c r="I16" s="1014"/>
      <c r="J16" s="1014"/>
      <c r="K16" s="1014"/>
    </row>
  </sheetData>
  <mergeCells count="1">
    <mergeCell ref="A15:AA15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ACFE8-7CBF-4823-AD78-0C9DD75D3504}">
  <dimension ref="A1:AMJ34"/>
  <sheetViews>
    <sheetView showGridLines="0" zoomScaleNormal="100" workbookViewId="0">
      <pane xSplit="1" ySplit="2" topLeftCell="O3" activePane="bottomRight" state="frozen"/>
      <selection pane="topRight"/>
      <selection pane="bottomLeft"/>
      <selection pane="bottomRight" activeCell="AI3" sqref="AI3"/>
    </sheetView>
  </sheetViews>
  <sheetFormatPr baseColWidth="10" defaultColWidth="11.42578125" defaultRowHeight="12.75"/>
  <cols>
    <col min="1" max="1" width="86.28515625" style="21" customWidth="1"/>
    <col min="2" max="34" width="5.42578125" style="21" customWidth="1"/>
    <col min="35" max="35" width="7.42578125" style="21" customWidth="1"/>
    <col min="36" max="1024" width="11.42578125" style="21"/>
    <col min="1025" max="16384" width="11.42578125" style="492"/>
  </cols>
  <sheetData>
    <row r="1" spans="1:1024">
      <c r="A1" s="494" t="s">
        <v>598</v>
      </c>
      <c r="AC1" s="1015"/>
      <c r="AD1" s="1015"/>
      <c r="AE1" s="1015"/>
      <c r="AF1" s="1015"/>
      <c r="AG1" s="1015"/>
      <c r="AH1" s="1015"/>
    </row>
    <row r="2" spans="1:1024">
      <c r="A2" s="495" t="s">
        <v>182</v>
      </c>
      <c r="AC2" s="1015"/>
      <c r="AD2" s="1015"/>
      <c r="AE2" s="1015"/>
      <c r="AF2" s="1015"/>
      <c r="AG2" s="1015"/>
      <c r="AH2" s="1015"/>
    </row>
    <row r="3" spans="1:1024">
      <c r="A3" s="1015"/>
      <c r="D3" s="1015"/>
      <c r="E3" s="1015"/>
      <c r="G3" s="496"/>
      <c r="AC3" s="1015"/>
      <c r="AD3" s="1015"/>
      <c r="AI3" s="1321" t="s">
        <v>31</v>
      </c>
    </row>
    <row r="4" spans="1:1024" s="498" customFormat="1" ht="11.25">
      <c r="A4" s="497"/>
      <c r="B4" s="1016">
        <v>1990</v>
      </c>
      <c r="C4" s="1016">
        <v>1991</v>
      </c>
      <c r="D4" s="1016">
        <v>1992</v>
      </c>
      <c r="E4" s="1016">
        <v>1993</v>
      </c>
      <c r="F4" s="1016">
        <v>1994</v>
      </c>
      <c r="G4" s="1016">
        <v>1995</v>
      </c>
      <c r="H4" s="1016">
        <v>1996</v>
      </c>
      <c r="I4" s="1016">
        <v>1997</v>
      </c>
      <c r="J4" s="1016">
        <v>1998</v>
      </c>
      <c r="K4" s="1016">
        <v>1999</v>
      </c>
      <c r="L4" s="1016">
        <v>2000</v>
      </c>
      <c r="M4" s="1016">
        <v>2001</v>
      </c>
      <c r="N4" s="1016">
        <v>2002</v>
      </c>
      <c r="O4" s="1016">
        <v>2003</v>
      </c>
      <c r="P4" s="1016">
        <v>2004</v>
      </c>
      <c r="Q4" s="1016">
        <v>2005</v>
      </c>
      <c r="R4" s="1016">
        <v>2006</v>
      </c>
      <c r="S4" s="1016">
        <v>2007</v>
      </c>
      <c r="T4" s="1016">
        <v>2008</v>
      </c>
      <c r="U4" s="1016">
        <v>2009</v>
      </c>
      <c r="V4" s="1016">
        <v>2010</v>
      </c>
      <c r="W4" s="1016">
        <v>2011</v>
      </c>
      <c r="X4" s="1016">
        <v>2012</v>
      </c>
      <c r="Y4" s="1016">
        <v>2013</v>
      </c>
      <c r="Z4" s="1016">
        <v>2014</v>
      </c>
      <c r="AA4" s="1016">
        <v>2015</v>
      </c>
      <c r="AB4" s="1016">
        <v>2016</v>
      </c>
      <c r="AC4" s="1016">
        <v>2017</v>
      </c>
      <c r="AD4" s="1016">
        <v>2018</v>
      </c>
      <c r="AE4" s="1016">
        <v>2019</v>
      </c>
      <c r="AF4" s="1016">
        <v>2020</v>
      </c>
      <c r="AG4" s="1016">
        <v>2021</v>
      </c>
      <c r="AH4" s="1016">
        <v>2022</v>
      </c>
      <c r="AI4" s="1017">
        <v>2023</v>
      </c>
    </row>
    <row r="5" spans="1:1024" s="498" customFormat="1" ht="11.25">
      <c r="A5" s="499" t="s">
        <v>183</v>
      </c>
      <c r="B5" s="500">
        <v>14.6</v>
      </c>
      <c r="C5" s="500">
        <v>15.3</v>
      </c>
      <c r="D5" s="500">
        <v>14.1</v>
      </c>
      <c r="E5" s="500">
        <v>12.7</v>
      </c>
      <c r="F5" s="500">
        <v>13.8</v>
      </c>
      <c r="G5" s="500">
        <v>14.4</v>
      </c>
      <c r="H5" s="500">
        <v>16.399999999999999</v>
      </c>
      <c r="I5" s="500">
        <v>17.159199999999998</v>
      </c>
      <c r="J5" s="500">
        <v>17.1859</v>
      </c>
      <c r="K5" s="500">
        <v>18.1676</v>
      </c>
      <c r="L5" s="500">
        <v>18.706499999999998</v>
      </c>
      <c r="M5" s="500">
        <v>19.730499999999999</v>
      </c>
      <c r="N5" s="500">
        <v>19.824200000000001</v>
      </c>
      <c r="O5" s="500">
        <v>19.645700000000001</v>
      </c>
      <c r="P5" s="500">
        <v>20.638100000000001</v>
      </c>
      <c r="Q5" s="500">
        <v>20.352599999999999</v>
      </c>
      <c r="R5" s="500">
        <v>22.120899999999999</v>
      </c>
      <c r="S5" s="500">
        <v>22.4758</v>
      </c>
      <c r="T5" s="500">
        <v>21.936699999999998</v>
      </c>
      <c r="U5" s="500">
        <v>19.7377</v>
      </c>
      <c r="V5" s="500">
        <v>20.5395</v>
      </c>
      <c r="W5" s="500">
        <v>21.2317</v>
      </c>
      <c r="X5" s="500">
        <v>20.4879</v>
      </c>
      <c r="Y5" s="500">
        <v>20.1374</v>
      </c>
      <c r="Z5" s="500">
        <v>17.399999999999999</v>
      </c>
      <c r="AA5" s="500">
        <v>15.9</v>
      </c>
      <c r="AB5" s="500">
        <v>14.8</v>
      </c>
      <c r="AC5" s="500">
        <v>14.2</v>
      </c>
      <c r="AD5" s="500">
        <v>14.4</v>
      </c>
      <c r="AE5" s="500">
        <v>14.1</v>
      </c>
      <c r="AF5" s="500">
        <v>13</v>
      </c>
      <c r="AG5" s="500">
        <v>14.7</v>
      </c>
      <c r="AH5" s="500">
        <v>14.631399999999999</v>
      </c>
      <c r="AI5" s="501">
        <v>13.65092935</v>
      </c>
    </row>
    <row r="6" spans="1:1024" s="498" customFormat="1" ht="11.25">
      <c r="A6" s="1018" t="s">
        <v>184</v>
      </c>
      <c r="B6" s="502">
        <v>22.9</v>
      </c>
      <c r="C6" s="502">
        <v>22.7</v>
      </c>
      <c r="D6" s="502">
        <v>23</v>
      </c>
      <c r="E6" s="502">
        <v>22.2</v>
      </c>
      <c r="F6" s="502">
        <v>22.8</v>
      </c>
      <c r="G6" s="502">
        <v>24</v>
      </c>
      <c r="H6" s="502">
        <v>25.7</v>
      </c>
      <c r="I6" s="502">
        <v>27.101600000000001</v>
      </c>
      <c r="J6" s="502">
        <v>28.713200000000001</v>
      </c>
      <c r="K6" s="502">
        <v>29.9602</v>
      </c>
      <c r="L6" s="502">
        <v>29.8096</v>
      </c>
      <c r="M6" s="502">
        <v>31.156600000000001</v>
      </c>
      <c r="N6" s="502">
        <v>31.754300000000001</v>
      </c>
      <c r="O6" s="502">
        <v>31.420300000000001</v>
      </c>
      <c r="P6" s="502">
        <v>32.631999999999998</v>
      </c>
      <c r="Q6" s="502">
        <v>32.102899999999998</v>
      </c>
      <c r="R6" s="502">
        <v>33.694499999999998</v>
      </c>
      <c r="S6" s="502">
        <v>35.178199999999997</v>
      </c>
      <c r="T6" s="502">
        <v>33.608899999999998</v>
      </c>
      <c r="U6" s="502">
        <v>29.327500000000001</v>
      </c>
      <c r="V6" s="502">
        <v>31.167000000000002</v>
      </c>
      <c r="W6" s="502">
        <v>33.510800000000003</v>
      </c>
      <c r="X6" s="502">
        <v>32.005400000000002</v>
      </c>
      <c r="Y6" s="502">
        <v>32.548499999999997</v>
      </c>
      <c r="Z6" s="502">
        <v>30.6</v>
      </c>
      <c r="AA6" s="502">
        <v>27.7</v>
      </c>
      <c r="AB6" s="502">
        <v>27</v>
      </c>
      <c r="AC6" s="502">
        <v>27.8</v>
      </c>
      <c r="AD6" s="502">
        <v>30.4</v>
      </c>
      <c r="AE6" s="502">
        <v>29.5</v>
      </c>
      <c r="AF6" s="502">
        <v>29.3</v>
      </c>
      <c r="AG6" s="502">
        <v>31.1</v>
      </c>
      <c r="AH6" s="502">
        <v>30.5093</v>
      </c>
      <c r="AI6" s="1019">
        <v>28.914097174999998</v>
      </c>
    </row>
    <row r="7" spans="1:1024" s="498" customFormat="1" ht="11.25">
      <c r="A7" s="1020" t="s">
        <v>185</v>
      </c>
      <c r="B7" s="1021">
        <v>99.5</v>
      </c>
      <c r="C7" s="1021">
        <v>101.8</v>
      </c>
      <c r="D7" s="1021">
        <v>105.8</v>
      </c>
      <c r="E7" s="1021">
        <v>102.6</v>
      </c>
      <c r="F7" s="1021">
        <v>108.8</v>
      </c>
      <c r="G7" s="1021">
        <v>119.1</v>
      </c>
      <c r="H7" s="1021">
        <v>117.1</v>
      </c>
      <c r="I7" s="1021">
        <v>116.84520000000001</v>
      </c>
      <c r="J7" s="1021">
        <v>121.87090000000001</v>
      </c>
      <c r="K7" s="1021">
        <v>134.2285</v>
      </c>
      <c r="L7" s="1021">
        <v>135.72409999999999</v>
      </c>
      <c r="M7" s="1021">
        <v>138.13650000000001</v>
      </c>
      <c r="N7" s="1021">
        <v>137.01429999999999</v>
      </c>
      <c r="O7" s="1021">
        <v>138.16030000000001</v>
      </c>
      <c r="P7" s="1021">
        <v>144.14230000000001</v>
      </c>
      <c r="Q7" s="1021">
        <v>140.69839999999999</v>
      </c>
      <c r="R7" s="1021">
        <v>143.01429999999999</v>
      </c>
      <c r="S7" s="1021">
        <v>149.3706</v>
      </c>
      <c r="T7" s="1021">
        <v>139.9684</v>
      </c>
      <c r="U7" s="1021">
        <v>116.9867</v>
      </c>
      <c r="V7" s="1021">
        <v>122.7028</v>
      </c>
      <c r="W7" s="1021">
        <v>123.2653</v>
      </c>
      <c r="X7" s="1021">
        <v>113.3175</v>
      </c>
      <c r="Y7" s="1021">
        <v>112.6297</v>
      </c>
      <c r="Z7" s="1021">
        <v>110.5</v>
      </c>
      <c r="AA7" s="1021">
        <v>106.8</v>
      </c>
      <c r="AB7" s="1021">
        <v>110.2</v>
      </c>
      <c r="AC7" s="1021">
        <v>119.8</v>
      </c>
      <c r="AD7" s="1021">
        <v>119</v>
      </c>
      <c r="AE7" s="1021">
        <v>124.3</v>
      </c>
      <c r="AF7" s="1021">
        <v>119.9</v>
      </c>
      <c r="AG7" s="1021">
        <v>122.2</v>
      </c>
      <c r="AH7" s="1021">
        <v>123.25</v>
      </c>
      <c r="AI7" s="1022">
        <v>121.61530415999999</v>
      </c>
    </row>
    <row r="8" spans="1:1024" s="498" customFormat="1" ht="11.25">
      <c r="A8" s="1023" t="s">
        <v>94</v>
      </c>
      <c r="B8" s="1024">
        <v>137</v>
      </c>
      <c r="C8" s="1024">
        <v>139.80000000000001</v>
      </c>
      <c r="D8" s="1024">
        <v>142.9</v>
      </c>
      <c r="E8" s="1024">
        <v>137.5</v>
      </c>
      <c r="F8" s="1024">
        <v>145.4</v>
      </c>
      <c r="G8" s="1024">
        <v>157.5</v>
      </c>
      <c r="H8" s="1024">
        <v>159.19999999999999</v>
      </c>
      <c r="I8" s="1024">
        <v>161.10599999999999</v>
      </c>
      <c r="J8" s="1024">
        <v>167.77</v>
      </c>
      <c r="K8" s="1024">
        <v>182.3563</v>
      </c>
      <c r="L8" s="1024">
        <v>184.24019999999999</v>
      </c>
      <c r="M8" s="1024">
        <v>189.02359999999999</v>
      </c>
      <c r="N8" s="1024">
        <v>188.59280000000001</v>
      </c>
      <c r="O8" s="1024">
        <v>189.22630000000001</v>
      </c>
      <c r="P8" s="1024">
        <v>197.41239999999999</v>
      </c>
      <c r="Q8" s="1024">
        <v>193.15389999999999</v>
      </c>
      <c r="R8" s="1024">
        <v>198.8297</v>
      </c>
      <c r="S8" s="1024">
        <v>207.02459999999999</v>
      </c>
      <c r="T8" s="1024">
        <v>195.51400000000001</v>
      </c>
      <c r="U8" s="1024">
        <v>166.05189999999999</v>
      </c>
      <c r="V8" s="1024">
        <v>174.4093</v>
      </c>
      <c r="W8" s="1024">
        <v>178.0078</v>
      </c>
      <c r="X8" s="1024">
        <v>165.8108</v>
      </c>
      <c r="Y8" s="1024">
        <v>165.31559999999999</v>
      </c>
      <c r="Z8" s="1024">
        <v>158.5</v>
      </c>
      <c r="AA8" s="1024">
        <v>150.4</v>
      </c>
      <c r="AB8" s="1024">
        <v>152</v>
      </c>
      <c r="AC8" s="1024">
        <v>161.80000000000001</v>
      </c>
      <c r="AD8" s="1024">
        <v>163.80000000000001</v>
      </c>
      <c r="AE8" s="1024">
        <v>167.9</v>
      </c>
      <c r="AF8" s="1024">
        <v>162.19999999999999</v>
      </c>
      <c r="AG8" s="1024">
        <v>168.1</v>
      </c>
      <c r="AH8" s="1024">
        <v>168.39</v>
      </c>
      <c r="AI8" s="1025">
        <f>SUM(AI5:AI7)</f>
        <v>164.180330685</v>
      </c>
    </row>
    <row r="9" spans="1:1024">
      <c r="A9" s="503"/>
      <c r="B9" s="504"/>
      <c r="C9" s="504"/>
      <c r="D9" s="504"/>
      <c r="E9" s="504"/>
      <c r="F9" s="504"/>
      <c r="G9" s="504"/>
      <c r="H9" s="504"/>
      <c r="I9" s="504"/>
      <c r="J9" s="504"/>
      <c r="K9" s="504"/>
      <c r="L9" s="504"/>
      <c r="M9" s="504"/>
      <c r="N9" s="504"/>
      <c r="O9" s="504"/>
      <c r="P9" s="504"/>
      <c r="Q9" s="504"/>
      <c r="R9" s="504"/>
      <c r="S9" s="504"/>
      <c r="T9" s="504"/>
      <c r="U9" s="504"/>
      <c r="V9" s="504"/>
      <c r="W9" s="504"/>
      <c r="X9" s="504"/>
      <c r="Y9" s="504"/>
      <c r="Z9" s="504"/>
      <c r="AA9" s="504"/>
      <c r="AB9" s="504"/>
      <c r="AC9" s="504"/>
      <c r="AD9" s="504"/>
      <c r="AE9" s="505"/>
      <c r="AF9" s="505"/>
      <c r="AG9" s="505"/>
      <c r="AH9" s="505"/>
      <c r="AI9" s="1015"/>
      <c r="AMH9" s="492"/>
      <c r="AMI9" s="492"/>
      <c r="AMJ9" s="492"/>
    </row>
    <row r="10" spans="1:1024">
      <c r="A10" s="1026" t="s">
        <v>186</v>
      </c>
      <c r="Z10" s="1027"/>
      <c r="AA10" s="1027"/>
      <c r="AB10" s="1027"/>
      <c r="AC10" s="1027"/>
      <c r="AD10" s="1027"/>
      <c r="AE10" s="1027"/>
      <c r="AF10" s="1027"/>
      <c r="AG10" s="1027"/>
      <c r="AH10" s="1027"/>
      <c r="AI10" s="1027"/>
    </row>
    <row r="11" spans="1:1024">
      <c r="A11" s="1026" t="s">
        <v>528</v>
      </c>
      <c r="AC11" s="1015"/>
      <c r="AD11" s="1015"/>
      <c r="AE11" s="1015"/>
      <c r="AF11" s="1015"/>
      <c r="AG11" s="1015"/>
      <c r="AH11" s="1015"/>
    </row>
    <row r="12" spans="1:1024" ht="22.5">
      <c r="A12" s="1320" t="s">
        <v>529</v>
      </c>
      <c r="U12" s="1028"/>
      <c r="V12" s="1029"/>
      <c r="W12" s="1029"/>
      <c r="X12" s="1029"/>
      <c r="Y12" s="1029"/>
      <c r="Z12" s="1029"/>
      <c r="AA12" s="1029"/>
      <c r="AB12" s="1029"/>
      <c r="AC12" s="1015"/>
      <c r="AD12" s="1015"/>
      <c r="AE12" s="1015"/>
      <c r="AF12" s="1015"/>
      <c r="AG12" s="1015"/>
      <c r="AH12" s="1015"/>
    </row>
    <row r="13" spans="1:1024">
      <c r="A13" s="1026" t="s">
        <v>530</v>
      </c>
      <c r="U13" s="1028"/>
      <c r="V13" s="1029"/>
      <c r="W13" s="1029"/>
      <c r="X13" s="1029"/>
      <c r="Y13" s="1029"/>
      <c r="Z13" s="1029"/>
      <c r="AA13" s="1029"/>
      <c r="AB13" s="1029"/>
      <c r="AC13" s="1015"/>
      <c r="AD13" s="1015"/>
      <c r="AE13" s="1015"/>
      <c r="AF13" s="1015"/>
      <c r="AG13" s="1015"/>
      <c r="AH13" s="1015"/>
    </row>
    <row r="14" spans="1:1024">
      <c r="A14" s="1026" t="s">
        <v>531</v>
      </c>
      <c r="U14" s="1028"/>
      <c r="V14" s="1029"/>
      <c r="W14" s="1029"/>
      <c r="X14" s="1029"/>
      <c r="Y14" s="1029"/>
      <c r="Z14" s="1029"/>
      <c r="AA14" s="1029"/>
      <c r="AB14" s="1029"/>
      <c r="AC14" s="1015"/>
      <c r="AD14" s="1015"/>
      <c r="AE14" s="1015"/>
      <c r="AF14" s="1015"/>
      <c r="AG14" s="1015"/>
      <c r="AH14" s="1015"/>
    </row>
    <row r="15" spans="1:1024">
      <c r="A15" s="1026" t="s">
        <v>532</v>
      </c>
      <c r="V15" s="1029"/>
      <c r="W15" s="1029"/>
      <c r="X15" s="1029"/>
      <c r="Y15" s="1029"/>
      <c r="Z15" s="1029"/>
      <c r="AA15" s="1029"/>
      <c r="AB15" s="1029"/>
      <c r="AC15" s="1015"/>
      <c r="AD15" s="1015"/>
      <c r="AE15" s="1015"/>
      <c r="AF15" s="1015"/>
      <c r="AG15" s="1015"/>
      <c r="AH15" s="1015"/>
    </row>
    <row r="16" spans="1:1024">
      <c r="A16" s="1026" t="s">
        <v>533</v>
      </c>
      <c r="AC16" s="1015"/>
      <c r="AD16" s="1015"/>
      <c r="AE16" s="1015"/>
      <c r="AF16" s="1015"/>
      <c r="AG16" s="1015"/>
      <c r="AH16" s="1015"/>
    </row>
    <row r="17" spans="1:34">
      <c r="A17" s="506" t="s">
        <v>187</v>
      </c>
      <c r="AC17" s="1015"/>
      <c r="AD17" s="1015"/>
      <c r="AE17" s="1015"/>
      <c r="AF17" s="1015"/>
      <c r="AG17" s="1015"/>
      <c r="AH17" s="1015"/>
    </row>
    <row r="18" spans="1:34">
      <c r="A18" s="493" t="s">
        <v>188</v>
      </c>
      <c r="B18" s="1015"/>
      <c r="C18" s="1015"/>
      <c r="D18" s="1015"/>
      <c r="E18" s="1015"/>
      <c r="F18" s="1015"/>
      <c r="G18" s="1015"/>
      <c r="H18" s="1015"/>
      <c r="I18" s="1015"/>
      <c r="J18" s="1015"/>
      <c r="K18" s="1015"/>
      <c r="L18" s="1015"/>
      <c r="M18" s="1015"/>
      <c r="N18" s="1015"/>
      <c r="O18" s="1015"/>
      <c r="P18" s="1015"/>
      <c r="Q18" s="1015"/>
      <c r="R18" s="1015"/>
      <c r="S18" s="1015"/>
      <c r="T18" s="1015"/>
      <c r="U18" s="1015"/>
      <c r="V18" s="1015"/>
      <c r="W18" s="1015"/>
      <c r="X18" s="1015"/>
      <c r="Y18" s="1015"/>
      <c r="Z18" s="1015"/>
      <c r="AB18" s="1015"/>
      <c r="AC18" s="1015"/>
      <c r="AD18" s="1015"/>
      <c r="AE18" s="1015"/>
      <c r="AF18" s="1015"/>
      <c r="AG18" s="1015"/>
      <c r="AH18" s="1015"/>
    </row>
    <row r="19" spans="1:34">
      <c r="A19" s="507"/>
      <c r="B19" s="1015"/>
      <c r="C19" s="1015"/>
      <c r="D19" s="1015"/>
      <c r="E19" s="1015"/>
      <c r="F19" s="1015"/>
      <c r="G19" s="1015"/>
      <c r="H19" s="1015"/>
      <c r="I19" s="1015"/>
      <c r="J19" s="1015"/>
      <c r="K19" s="1015"/>
      <c r="L19" s="1015"/>
      <c r="M19" s="1015"/>
      <c r="N19" s="1015"/>
      <c r="O19" s="1015"/>
      <c r="P19" s="1015"/>
      <c r="Q19" s="1015"/>
      <c r="R19" s="1015"/>
      <c r="S19" s="1015"/>
      <c r="T19" s="1015"/>
      <c r="U19" s="1015"/>
      <c r="V19" s="1015"/>
      <c r="W19" s="1015"/>
      <c r="X19" s="1015"/>
      <c r="Y19" s="1015"/>
      <c r="Z19" s="1015"/>
      <c r="AA19" s="1015"/>
      <c r="AB19" s="1015"/>
      <c r="AC19" s="1015"/>
      <c r="AD19" s="1015"/>
      <c r="AE19" s="1015"/>
      <c r="AF19" s="1015"/>
      <c r="AG19" s="1015"/>
      <c r="AH19" s="1015"/>
    </row>
    <row r="20" spans="1:34">
      <c r="B20" s="1015"/>
      <c r="C20" s="1015"/>
      <c r="D20" s="1015"/>
      <c r="E20" s="1015"/>
      <c r="F20" s="1015"/>
      <c r="G20" s="1015"/>
      <c r="H20" s="1015"/>
      <c r="I20" s="1015"/>
      <c r="J20" s="1015"/>
      <c r="K20" s="1015"/>
      <c r="L20" s="1015"/>
      <c r="M20" s="1015"/>
      <c r="N20" s="1015"/>
      <c r="O20" s="1015"/>
      <c r="P20" s="1015"/>
      <c r="Q20" s="1015"/>
      <c r="R20" s="1015"/>
      <c r="S20" s="1015"/>
      <c r="T20" s="1015"/>
      <c r="U20" s="1015"/>
      <c r="V20" s="1015"/>
      <c r="W20" s="1015"/>
      <c r="X20" s="1015"/>
      <c r="Y20" s="1015"/>
      <c r="Z20" s="1015"/>
      <c r="AA20" s="1015"/>
      <c r="AB20" s="1015"/>
      <c r="AC20" s="1015"/>
      <c r="AD20" s="1015"/>
      <c r="AE20" s="1015"/>
      <c r="AF20" s="1015"/>
      <c r="AG20" s="1015"/>
      <c r="AH20" s="1015"/>
    </row>
    <row r="21" spans="1:34">
      <c r="A21" s="1015"/>
      <c r="B21" s="1015"/>
      <c r="C21" s="1015"/>
      <c r="D21" s="1015"/>
      <c r="E21" s="1015"/>
      <c r="F21" s="1015"/>
      <c r="G21" s="1015"/>
      <c r="H21" s="1015"/>
      <c r="I21" s="1015"/>
      <c r="J21" s="1015"/>
      <c r="K21" s="1015"/>
      <c r="L21" s="1015"/>
      <c r="M21" s="1015"/>
      <c r="N21" s="1015"/>
      <c r="O21" s="1015"/>
      <c r="P21" s="1015"/>
      <c r="Q21" s="1015"/>
      <c r="R21" s="1015"/>
      <c r="S21" s="1015"/>
      <c r="T21" s="1015"/>
      <c r="U21" s="1015"/>
      <c r="V21" s="1015"/>
      <c r="W21" s="1015"/>
      <c r="X21" s="1015"/>
      <c r="Y21" s="1015"/>
      <c r="Z21" s="1015"/>
      <c r="AA21" s="1015"/>
      <c r="AB21" s="1015"/>
      <c r="AC21" s="1015"/>
      <c r="AD21" s="1015"/>
      <c r="AE21" s="1015"/>
      <c r="AF21" s="1015"/>
      <c r="AG21" s="1015"/>
      <c r="AH21" s="1015"/>
    </row>
    <row r="22" spans="1:34">
      <c r="A22" s="1015"/>
      <c r="B22" s="1015"/>
      <c r="C22" s="1015"/>
      <c r="D22" s="1015"/>
      <c r="E22" s="1015"/>
      <c r="F22" s="1015"/>
      <c r="G22" s="1015"/>
      <c r="H22" s="1015"/>
      <c r="I22" s="1015"/>
      <c r="J22" s="1015"/>
      <c r="K22" s="1015"/>
      <c r="L22" s="1015"/>
      <c r="M22" s="1015"/>
      <c r="N22" s="1015"/>
      <c r="O22" s="1015"/>
      <c r="P22" s="1015"/>
      <c r="Q22" s="1015"/>
      <c r="R22" s="1015"/>
      <c r="S22" s="1015"/>
      <c r="T22" s="1015"/>
      <c r="U22" s="1015"/>
      <c r="V22" s="1015"/>
      <c r="W22" s="1015"/>
      <c r="X22" s="1015"/>
      <c r="Y22" s="1015"/>
      <c r="Z22" s="1015"/>
      <c r="AA22" s="1015"/>
      <c r="AB22" s="1015"/>
      <c r="AC22" s="1015"/>
      <c r="AD22" s="1015"/>
      <c r="AE22" s="1015"/>
      <c r="AF22" s="1015"/>
      <c r="AG22" s="1015"/>
      <c r="AH22" s="1015"/>
    </row>
    <row r="23" spans="1:34">
      <c r="A23" s="1015"/>
      <c r="B23" s="1015"/>
      <c r="C23" s="1015"/>
      <c r="D23" s="1015"/>
      <c r="E23" s="1015"/>
      <c r="F23" s="1015"/>
      <c r="G23" s="1015"/>
      <c r="H23" s="1015"/>
      <c r="I23" s="1015"/>
      <c r="J23" s="1015"/>
      <c r="K23" s="1015"/>
      <c r="L23" s="1015"/>
      <c r="M23" s="1015"/>
      <c r="N23" s="1015"/>
      <c r="O23" s="1015"/>
      <c r="P23" s="1015"/>
      <c r="Q23" s="1015"/>
      <c r="R23" s="1015"/>
      <c r="S23" s="1015"/>
      <c r="T23" s="1015"/>
      <c r="U23" s="1015"/>
      <c r="V23" s="1015"/>
      <c r="W23" s="1015"/>
      <c r="X23" s="1015"/>
      <c r="Y23" s="1015"/>
      <c r="Z23" s="1015"/>
      <c r="AA23" s="1015"/>
      <c r="AB23" s="1015"/>
      <c r="AC23" s="1015"/>
      <c r="AD23" s="1015"/>
      <c r="AE23" s="1015"/>
      <c r="AF23" s="1015"/>
      <c r="AG23" s="1015"/>
      <c r="AH23" s="1015"/>
    </row>
    <row r="24" spans="1:34">
      <c r="A24" s="1015"/>
      <c r="B24" s="1015"/>
      <c r="C24" s="1015"/>
      <c r="D24" s="1015"/>
      <c r="E24" s="1015"/>
      <c r="F24" s="1015"/>
      <c r="G24" s="1015"/>
      <c r="H24" s="1015"/>
      <c r="I24" s="1015"/>
      <c r="J24" s="1015"/>
      <c r="K24" s="1015"/>
      <c r="L24" s="1015"/>
      <c r="M24" s="1015"/>
      <c r="N24" s="1015"/>
      <c r="O24" s="1015"/>
      <c r="P24" s="1015"/>
      <c r="Q24" s="1015"/>
      <c r="R24" s="1015"/>
      <c r="S24" s="1015"/>
      <c r="T24" s="1015"/>
      <c r="U24" s="1015"/>
      <c r="V24" s="1015"/>
      <c r="W24" s="1015"/>
      <c r="X24" s="1015"/>
      <c r="Y24" s="1015"/>
      <c r="Z24" s="1015"/>
      <c r="AA24" s="1015"/>
      <c r="AB24" s="1015"/>
      <c r="AC24" s="1015"/>
      <c r="AD24" s="1015"/>
      <c r="AE24" s="1015"/>
      <c r="AF24" s="1015"/>
      <c r="AG24" s="1015"/>
      <c r="AH24" s="1015"/>
    </row>
    <row r="25" spans="1:34">
      <c r="A25" s="1015"/>
      <c r="B25" s="1015"/>
      <c r="C25" s="1015"/>
      <c r="D25" s="1015"/>
      <c r="E25" s="1015"/>
      <c r="F25" s="1015"/>
      <c r="G25" s="1015"/>
      <c r="H25" s="1015"/>
      <c r="I25" s="1015"/>
      <c r="J25" s="1015"/>
      <c r="K25" s="1015"/>
      <c r="L25" s="1015"/>
      <c r="M25" s="1015"/>
      <c r="N25" s="1015"/>
      <c r="O25" s="1015"/>
      <c r="P25" s="1015"/>
      <c r="Q25" s="1015"/>
      <c r="R25" s="1015"/>
      <c r="S25" s="1015"/>
      <c r="T25" s="1015"/>
      <c r="U25" s="1015"/>
      <c r="V25" s="1015"/>
      <c r="W25" s="1015"/>
      <c r="X25" s="1015"/>
      <c r="Y25" s="1015"/>
      <c r="Z25" s="1015"/>
      <c r="AA25" s="1015"/>
      <c r="AB25" s="1015"/>
      <c r="AC25" s="1015"/>
      <c r="AD25" s="1015"/>
      <c r="AE25" s="1015"/>
      <c r="AF25" s="1015"/>
      <c r="AG25" s="1015"/>
      <c r="AH25" s="1015"/>
    </row>
    <row r="26" spans="1:34">
      <c r="A26" s="1015"/>
      <c r="B26" s="1015"/>
      <c r="C26" s="1015"/>
      <c r="D26" s="1015"/>
      <c r="E26" s="1015"/>
      <c r="F26" s="1015"/>
      <c r="G26" s="1015"/>
      <c r="H26" s="1015"/>
      <c r="I26" s="1015"/>
      <c r="J26" s="1015"/>
      <c r="K26" s="1015"/>
      <c r="L26" s="1015"/>
      <c r="M26" s="1015"/>
      <c r="N26" s="1015"/>
      <c r="O26" s="1015"/>
      <c r="P26" s="1015"/>
      <c r="Q26" s="1015"/>
      <c r="R26" s="1015"/>
      <c r="S26" s="1015"/>
      <c r="T26" s="1015"/>
      <c r="U26" s="1015"/>
      <c r="V26" s="1015"/>
      <c r="W26" s="1015"/>
      <c r="X26" s="1015"/>
      <c r="Y26" s="1015"/>
      <c r="Z26" s="1015"/>
      <c r="AA26" s="1015"/>
      <c r="AB26" s="1015"/>
      <c r="AC26" s="1015"/>
      <c r="AD26" s="1015"/>
      <c r="AE26" s="1015"/>
      <c r="AF26" s="1015"/>
      <c r="AG26" s="1015"/>
      <c r="AH26" s="1015"/>
    </row>
    <row r="27" spans="1:34">
      <c r="A27" s="1015"/>
      <c r="B27" s="1015"/>
      <c r="C27" s="1015"/>
      <c r="D27" s="1015"/>
      <c r="E27" s="1015"/>
      <c r="F27" s="1015"/>
      <c r="G27" s="1015"/>
      <c r="H27" s="1015"/>
      <c r="I27" s="1015"/>
      <c r="J27" s="1015"/>
      <c r="K27" s="1015"/>
      <c r="L27" s="1015"/>
      <c r="M27" s="1015"/>
      <c r="N27" s="1015"/>
      <c r="O27" s="1015"/>
      <c r="P27" s="1015"/>
      <c r="Q27" s="1015"/>
      <c r="R27" s="1015"/>
      <c r="S27" s="1015"/>
      <c r="T27" s="1015"/>
      <c r="U27" s="1015"/>
      <c r="V27" s="1015"/>
      <c r="W27" s="1015"/>
      <c r="X27" s="1015"/>
      <c r="Y27" s="1015"/>
      <c r="Z27" s="1015"/>
      <c r="AA27" s="1015"/>
      <c r="AB27" s="1015"/>
      <c r="AC27" s="1015"/>
      <c r="AD27" s="1015"/>
      <c r="AE27" s="1015"/>
      <c r="AF27" s="1015"/>
      <c r="AG27" s="1015"/>
      <c r="AH27" s="1015"/>
    </row>
    <row r="28" spans="1:34">
      <c r="A28" s="1015"/>
      <c r="B28" s="1015"/>
      <c r="C28" s="1015"/>
      <c r="D28" s="1015"/>
      <c r="E28" s="1015"/>
      <c r="F28" s="1015"/>
      <c r="G28" s="1015"/>
      <c r="H28" s="1015"/>
      <c r="I28" s="1015"/>
      <c r="J28" s="1015"/>
      <c r="K28" s="1015"/>
      <c r="L28" s="1015"/>
      <c r="M28" s="1015"/>
      <c r="N28" s="1015"/>
      <c r="O28" s="1015"/>
      <c r="P28" s="1015"/>
      <c r="Q28" s="1015"/>
      <c r="R28" s="1015"/>
      <c r="S28" s="1015"/>
      <c r="T28" s="1015"/>
      <c r="U28" s="1015"/>
      <c r="V28" s="1015"/>
      <c r="W28" s="1015"/>
      <c r="X28" s="1015"/>
      <c r="Y28" s="1015"/>
      <c r="Z28" s="1015"/>
      <c r="AA28" s="1015"/>
      <c r="AB28" s="1015"/>
      <c r="AC28" s="1015"/>
      <c r="AD28" s="1015"/>
      <c r="AE28" s="1015"/>
      <c r="AF28" s="1015"/>
      <c r="AG28" s="1015"/>
      <c r="AH28" s="1015"/>
    </row>
    <row r="29" spans="1:34">
      <c r="A29" s="1015"/>
      <c r="B29" s="1015"/>
      <c r="C29" s="1015"/>
      <c r="D29" s="1015"/>
      <c r="E29" s="1015"/>
      <c r="F29" s="1015"/>
      <c r="G29" s="1015"/>
      <c r="H29" s="1015"/>
      <c r="I29" s="1015"/>
      <c r="J29" s="1015"/>
      <c r="K29" s="1015"/>
      <c r="L29" s="1015"/>
      <c r="M29" s="1015"/>
      <c r="N29" s="1015"/>
      <c r="O29" s="1015"/>
      <c r="P29" s="1015"/>
      <c r="Q29" s="1015"/>
      <c r="R29" s="1015"/>
      <c r="S29" s="1015"/>
      <c r="T29" s="1015"/>
      <c r="U29" s="1015"/>
      <c r="V29" s="1015"/>
      <c r="W29" s="1015"/>
      <c r="X29" s="1015"/>
      <c r="Y29" s="1015"/>
      <c r="Z29" s="1015"/>
      <c r="AA29" s="1015"/>
      <c r="AB29" s="1015"/>
      <c r="AC29" s="1015"/>
      <c r="AD29" s="1015"/>
      <c r="AE29" s="1015"/>
      <c r="AF29" s="1015"/>
      <c r="AG29" s="1015"/>
      <c r="AH29" s="1015"/>
    </row>
    <row r="30" spans="1:34">
      <c r="A30" s="1015"/>
      <c r="B30" s="1015"/>
      <c r="C30" s="1015"/>
      <c r="D30" s="1015"/>
      <c r="E30" s="1015"/>
      <c r="F30" s="1015"/>
      <c r="G30" s="1015"/>
      <c r="H30" s="1015"/>
      <c r="I30" s="1015"/>
      <c r="J30" s="1015"/>
      <c r="K30" s="1015"/>
      <c r="L30" s="1015"/>
      <c r="M30" s="1015"/>
      <c r="N30" s="1015"/>
      <c r="O30" s="1015"/>
      <c r="P30" s="1015"/>
      <c r="Q30" s="1015"/>
      <c r="R30" s="1015"/>
      <c r="S30" s="1015"/>
      <c r="T30" s="1015"/>
      <c r="U30" s="1015"/>
      <c r="V30" s="1015"/>
      <c r="W30" s="1015"/>
      <c r="X30" s="1015"/>
      <c r="Y30" s="1015"/>
      <c r="Z30" s="1015"/>
      <c r="AA30" s="1015"/>
      <c r="AB30" s="1015"/>
      <c r="AC30" s="1015"/>
      <c r="AD30" s="1015"/>
      <c r="AE30" s="1015"/>
      <c r="AF30" s="1015"/>
      <c r="AG30" s="1015"/>
      <c r="AH30" s="1015"/>
    </row>
    <row r="31" spans="1:34">
      <c r="A31" s="1015"/>
      <c r="B31" s="1015"/>
      <c r="C31" s="1015"/>
      <c r="D31" s="1015"/>
      <c r="E31" s="1015"/>
      <c r="F31" s="1015"/>
      <c r="G31" s="1015"/>
      <c r="H31" s="1015"/>
      <c r="I31" s="1015"/>
      <c r="J31" s="1015"/>
      <c r="K31" s="1015"/>
      <c r="L31" s="1015"/>
      <c r="M31" s="1015"/>
      <c r="N31" s="1015"/>
      <c r="O31" s="1015"/>
      <c r="P31" s="1015"/>
      <c r="Q31" s="1015"/>
      <c r="R31" s="1015"/>
      <c r="S31" s="1015"/>
      <c r="T31" s="1015"/>
      <c r="U31" s="1015"/>
      <c r="V31" s="1015"/>
      <c r="W31" s="1015"/>
      <c r="X31" s="1015"/>
      <c r="Y31" s="1015"/>
      <c r="Z31" s="1015"/>
      <c r="AA31" s="1015"/>
      <c r="AB31" s="1015"/>
      <c r="AC31" s="1015"/>
      <c r="AD31" s="1015"/>
      <c r="AE31" s="1015"/>
      <c r="AF31" s="1015"/>
      <c r="AG31" s="1015"/>
      <c r="AH31" s="1015"/>
    </row>
    <row r="32" spans="1:34">
      <c r="A32" s="1015"/>
      <c r="B32" s="1015"/>
      <c r="C32" s="1015"/>
      <c r="D32" s="1015"/>
      <c r="E32" s="1015"/>
      <c r="F32" s="1015"/>
      <c r="G32" s="1015"/>
      <c r="H32" s="1015"/>
      <c r="I32" s="1015"/>
      <c r="J32" s="1015"/>
      <c r="K32" s="1015"/>
      <c r="L32" s="1015"/>
      <c r="M32" s="1015"/>
      <c r="N32" s="1015"/>
      <c r="O32" s="1015"/>
      <c r="P32" s="1015"/>
      <c r="Q32" s="1015"/>
      <c r="R32" s="1015"/>
      <c r="S32" s="1015"/>
      <c r="T32" s="1015"/>
      <c r="U32" s="1015"/>
      <c r="V32" s="1015"/>
      <c r="W32" s="1015"/>
      <c r="X32" s="1015"/>
      <c r="Y32" s="1015"/>
      <c r="Z32" s="1015"/>
      <c r="AA32" s="1015"/>
      <c r="AB32" s="1015"/>
      <c r="AC32" s="1015"/>
      <c r="AD32" s="1015"/>
      <c r="AE32" s="1015"/>
      <c r="AF32" s="1015"/>
      <c r="AG32" s="1015"/>
      <c r="AH32" s="1015"/>
    </row>
    <row r="33" spans="1:34">
      <c r="A33" s="1015"/>
      <c r="B33" s="1015"/>
      <c r="C33" s="1015"/>
      <c r="D33" s="1015"/>
      <c r="E33" s="1015"/>
      <c r="F33" s="1015"/>
      <c r="G33" s="1015"/>
      <c r="H33" s="1015"/>
      <c r="I33" s="1015"/>
      <c r="J33" s="1015"/>
      <c r="K33" s="1015"/>
      <c r="L33" s="1015"/>
      <c r="M33" s="1015"/>
      <c r="N33" s="1015"/>
      <c r="O33" s="1015"/>
      <c r="P33" s="1015"/>
      <c r="Q33" s="1015"/>
      <c r="R33" s="1015"/>
      <c r="S33" s="1015"/>
      <c r="T33" s="1015"/>
      <c r="U33" s="1015"/>
      <c r="V33" s="1015"/>
      <c r="W33" s="1015"/>
      <c r="X33" s="1015"/>
      <c r="Y33" s="1015"/>
      <c r="Z33" s="1015"/>
      <c r="AA33" s="1015"/>
      <c r="AB33" s="1015"/>
      <c r="AC33" s="1015"/>
      <c r="AD33" s="1015"/>
      <c r="AE33" s="1015"/>
      <c r="AF33" s="1015"/>
      <c r="AG33" s="1015"/>
      <c r="AH33" s="1015"/>
    </row>
    <row r="34" spans="1:34">
      <c r="A34" s="1015"/>
      <c r="B34" s="1015"/>
      <c r="C34" s="1015"/>
      <c r="D34" s="1015"/>
      <c r="E34" s="1015"/>
      <c r="F34" s="1015"/>
      <c r="G34" s="1015"/>
      <c r="H34" s="1015"/>
      <c r="I34" s="1015"/>
      <c r="J34" s="1015"/>
      <c r="K34" s="1015"/>
      <c r="L34" s="1015"/>
      <c r="M34" s="1015"/>
      <c r="N34" s="1015"/>
      <c r="O34" s="1015"/>
      <c r="P34" s="1015"/>
      <c r="Q34" s="1015"/>
      <c r="R34" s="1015"/>
      <c r="S34" s="1015"/>
      <c r="T34" s="1015"/>
      <c r="U34" s="1015"/>
      <c r="V34" s="1015"/>
      <c r="W34" s="1015"/>
      <c r="X34" s="1015"/>
      <c r="Y34" s="1015"/>
      <c r="Z34" s="1015"/>
      <c r="AA34" s="1015"/>
      <c r="AB34" s="1015"/>
      <c r="AC34" s="1015"/>
      <c r="AD34" s="1015"/>
      <c r="AE34" s="1015"/>
      <c r="AF34" s="1015"/>
      <c r="AG34" s="1015"/>
      <c r="AH34" s="1015"/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6AC08-33EB-473C-AB23-06FB1A4EC77E}">
  <dimension ref="A1:AS59"/>
  <sheetViews>
    <sheetView showGridLines="0" zoomScale="102" workbookViewId="0">
      <pane xSplit="1" topLeftCell="AF1" activePane="topRight" state="frozen"/>
      <selection pane="topRight" activeCell="AP21" sqref="AP21"/>
    </sheetView>
  </sheetViews>
  <sheetFormatPr baseColWidth="10" defaultColWidth="11.42578125" defaultRowHeight="11.25" customHeight="1"/>
  <cols>
    <col min="1" max="1" width="87.42578125" style="1033" customWidth="1"/>
    <col min="2" max="29" width="8" style="1077" customWidth="1"/>
    <col min="30" max="45" width="8" style="1033" customWidth="1"/>
    <col min="46" max="16384" width="11.42578125" style="1033"/>
  </cols>
  <sheetData>
    <row r="1" spans="1:45" ht="12.75" customHeight="1">
      <c r="A1" s="1055" t="s">
        <v>687</v>
      </c>
      <c r="B1" s="1056"/>
      <c r="C1" s="1056"/>
      <c r="D1" s="1056"/>
      <c r="E1" s="1056"/>
      <c r="F1" s="1056"/>
      <c r="G1" s="1056"/>
      <c r="H1" s="1056"/>
      <c r="I1" s="1056"/>
      <c r="J1" s="1056"/>
      <c r="K1" s="1056"/>
      <c r="L1" s="1056"/>
      <c r="M1" s="1056"/>
      <c r="N1" s="1056"/>
      <c r="O1" s="1056"/>
      <c r="P1" s="1056"/>
      <c r="Q1" s="1056"/>
      <c r="R1" s="1056"/>
      <c r="S1" s="1056"/>
      <c r="T1" s="1056"/>
      <c r="U1" s="1056"/>
      <c r="V1" s="1056"/>
      <c r="W1" s="1056"/>
      <c r="X1" s="1056"/>
      <c r="Y1" s="1056"/>
      <c r="Z1" s="1056"/>
      <c r="AA1" s="1056"/>
      <c r="AB1" s="1056"/>
      <c r="AC1" s="1056"/>
    </row>
    <row r="2" spans="1:45" s="1057" customFormat="1" ht="11.25" customHeight="1">
      <c r="B2" s="1056"/>
      <c r="C2" s="1056"/>
      <c r="D2" s="1056"/>
      <c r="E2" s="1056"/>
      <c r="F2" s="1056"/>
      <c r="G2" s="1056"/>
      <c r="H2" s="1056"/>
      <c r="I2" s="1056"/>
      <c r="J2" s="1056"/>
      <c r="K2" s="1056"/>
      <c r="L2" s="1056"/>
      <c r="M2" s="1056"/>
      <c r="N2" s="1056"/>
      <c r="O2" s="1056"/>
      <c r="P2" s="1056"/>
      <c r="Q2" s="1056"/>
      <c r="R2" s="1056"/>
      <c r="S2" s="1056"/>
      <c r="T2" s="1056"/>
      <c r="U2" s="1056"/>
      <c r="V2" s="1056"/>
      <c r="W2" s="1056"/>
      <c r="X2" s="1056"/>
      <c r="Y2" s="1056"/>
      <c r="Z2" s="1056"/>
      <c r="AA2" s="1056"/>
      <c r="AB2" s="1056"/>
      <c r="AC2" s="1056"/>
      <c r="AN2" s="1058"/>
    </row>
    <row r="3" spans="1:45" s="1063" customFormat="1" ht="11.25" customHeight="1">
      <c r="A3" s="1059"/>
      <c r="B3" s="1060">
        <v>1980</v>
      </c>
      <c r="C3" s="1059">
        <v>1981</v>
      </c>
      <c r="D3" s="1059">
        <v>1982</v>
      </c>
      <c r="E3" s="1059">
        <v>1983</v>
      </c>
      <c r="F3" s="1059">
        <v>1984</v>
      </c>
      <c r="G3" s="1059">
        <v>1985</v>
      </c>
      <c r="H3" s="1059">
        <v>1986</v>
      </c>
      <c r="I3" s="1059">
        <v>1987</v>
      </c>
      <c r="J3" s="1059">
        <v>1988</v>
      </c>
      <c r="K3" s="1059">
        <v>1989</v>
      </c>
      <c r="L3" s="1059">
        <v>1990</v>
      </c>
      <c r="M3" s="1059">
        <v>1991</v>
      </c>
      <c r="N3" s="1059">
        <v>1992</v>
      </c>
      <c r="O3" s="1059">
        <v>1993</v>
      </c>
      <c r="P3" s="1059">
        <v>1994</v>
      </c>
      <c r="Q3" s="1059">
        <v>1995</v>
      </c>
      <c r="R3" s="1059">
        <v>1996</v>
      </c>
      <c r="S3" s="1059">
        <v>1997</v>
      </c>
      <c r="T3" s="1059">
        <v>1998</v>
      </c>
      <c r="U3" s="1059">
        <v>1999</v>
      </c>
      <c r="V3" s="1059">
        <v>2000</v>
      </c>
      <c r="W3" s="1059">
        <v>2001</v>
      </c>
      <c r="X3" s="1059">
        <v>2002</v>
      </c>
      <c r="Y3" s="1059">
        <v>2003</v>
      </c>
      <c r="Z3" s="1059">
        <v>2004</v>
      </c>
      <c r="AA3" s="1059">
        <v>2005</v>
      </c>
      <c r="AB3" s="1061">
        <v>2006</v>
      </c>
      <c r="AC3" s="1059">
        <v>2007</v>
      </c>
      <c r="AD3" s="1059">
        <v>2008</v>
      </c>
      <c r="AE3" s="1059">
        <v>2009</v>
      </c>
      <c r="AF3" s="1059">
        <v>2010</v>
      </c>
      <c r="AG3" s="1059">
        <v>2011</v>
      </c>
      <c r="AH3" s="1062">
        <v>2012</v>
      </c>
      <c r="AI3" s="1062">
        <v>2013</v>
      </c>
      <c r="AJ3" s="1062">
        <v>2014</v>
      </c>
      <c r="AK3" s="1061">
        <v>2015</v>
      </c>
      <c r="AL3" s="1062">
        <v>2016</v>
      </c>
      <c r="AM3" s="1041">
        <v>2017</v>
      </c>
      <c r="AN3" s="1062">
        <v>2018</v>
      </c>
      <c r="AO3" s="1041">
        <v>2019</v>
      </c>
      <c r="AP3" s="1062">
        <v>2020</v>
      </c>
      <c r="AQ3" s="1062">
        <v>2021</v>
      </c>
      <c r="AR3" s="1062">
        <v>2022</v>
      </c>
      <c r="AS3" s="1317">
        <v>2023</v>
      </c>
    </row>
    <row r="4" spans="1:45" ht="11.25" customHeight="1">
      <c r="A4" s="1064" t="s">
        <v>190</v>
      </c>
      <c r="B4" s="1043">
        <v>41100</v>
      </c>
      <c r="C4" s="1044">
        <v>40800</v>
      </c>
      <c r="D4" s="1044">
        <v>36800</v>
      </c>
      <c r="E4" s="1044">
        <v>35300</v>
      </c>
      <c r="F4" s="1044">
        <v>34400</v>
      </c>
      <c r="G4" s="1044">
        <v>33900</v>
      </c>
      <c r="H4" s="1044">
        <v>31900</v>
      </c>
      <c r="I4" s="1044">
        <v>31600</v>
      </c>
      <c r="J4" s="1044">
        <v>31900</v>
      </c>
      <c r="K4" s="1044">
        <v>31900</v>
      </c>
      <c r="L4" s="1044">
        <v>30800</v>
      </c>
      <c r="M4" s="1044">
        <v>30800</v>
      </c>
      <c r="N4" s="1044">
        <v>29500</v>
      </c>
      <c r="O4" s="1044">
        <v>27000</v>
      </c>
      <c r="P4" s="1044">
        <v>28300</v>
      </c>
      <c r="Q4" s="1044">
        <v>27300</v>
      </c>
      <c r="R4" s="1044">
        <v>27000</v>
      </c>
      <c r="S4" s="1044">
        <v>28600</v>
      </c>
      <c r="T4" s="1044">
        <v>28500</v>
      </c>
      <c r="U4" s="1044">
        <v>28400</v>
      </c>
      <c r="V4" s="1044">
        <v>27700</v>
      </c>
      <c r="W4" s="1044">
        <v>25200</v>
      </c>
      <c r="X4" s="1044">
        <v>25200</v>
      </c>
      <c r="Y4" s="1044">
        <v>23900</v>
      </c>
      <c r="Z4" s="1044">
        <v>24300</v>
      </c>
      <c r="AA4" s="1044">
        <v>21600</v>
      </c>
      <c r="AB4" s="1065">
        <v>24600</v>
      </c>
      <c r="AC4" s="1044">
        <v>25200</v>
      </c>
      <c r="AD4" s="1044">
        <v>26063.180043181099</v>
      </c>
      <c r="AE4" s="1044">
        <v>22571.388114012501</v>
      </c>
      <c r="AF4" s="1044">
        <v>22570.215460992898</v>
      </c>
      <c r="AG4" s="1044">
        <v>25361.018432137502</v>
      </c>
      <c r="AH4" s="1044">
        <v>22061.508999999998</v>
      </c>
      <c r="AI4" s="1044">
        <v>20288.789447968898</v>
      </c>
      <c r="AJ4" s="1044">
        <v>20136.9627273849</v>
      </c>
      <c r="AK4" s="1065">
        <v>21461.525430000002</v>
      </c>
      <c r="AL4" s="1044">
        <v>20496.881000000001</v>
      </c>
      <c r="AM4" s="1044">
        <v>20839.399000000001</v>
      </c>
      <c r="AN4" s="1044">
        <v>20057.005000000001</v>
      </c>
      <c r="AO4" s="1044">
        <v>19897.900000000001</v>
      </c>
      <c r="AP4" s="1044">
        <v>18226.803</v>
      </c>
      <c r="AQ4" s="1044">
        <v>21289.636999999999</v>
      </c>
      <c r="AR4" s="1044">
        <v>20942.800999999999</v>
      </c>
      <c r="AS4" s="1318">
        <v>17636.988000000001</v>
      </c>
    </row>
    <row r="5" spans="1:45" ht="11.25" customHeight="1">
      <c r="A5" s="1033" t="s">
        <v>191</v>
      </c>
      <c r="B5" s="1043">
        <v>8900</v>
      </c>
      <c r="C5" s="1044">
        <v>7900</v>
      </c>
      <c r="D5" s="1044">
        <v>7200</v>
      </c>
      <c r="E5" s="1044">
        <v>6800</v>
      </c>
      <c r="F5" s="1044">
        <v>7000</v>
      </c>
      <c r="G5" s="1044">
        <v>6300</v>
      </c>
      <c r="H5" s="1044">
        <v>5800</v>
      </c>
      <c r="I5" s="1044">
        <v>5500</v>
      </c>
      <c r="J5" s="1044">
        <v>5700</v>
      </c>
      <c r="K5" s="1044">
        <v>6200</v>
      </c>
      <c r="L5" s="1044">
        <v>6200</v>
      </c>
      <c r="M5" s="1044">
        <v>5700</v>
      </c>
      <c r="N5" s="1044">
        <v>5700</v>
      </c>
      <c r="O5" s="1044">
        <v>4700</v>
      </c>
      <c r="P5" s="1044">
        <v>5600</v>
      </c>
      <c r="Q5" s="1044">
        <v>5900</v>
      </c>
      <c r="R5" s="1044">
        <v>6200</v>
      </c>
      <c r="S5" s="1044">
        <v>6600</v>
      </c>
      <c r="T5" s="1044">
        <v>7700</v>
      </c>
      <c r="U5" s="1044">
        <v>7600</v>
      </c>
      <c r="V5" s="1044">
        <v>8300</v>
      </c>
      <c r="W5" s="1044">
        <v>7500</v>
      </c>
      <c r="X5" s="1044">
        <v>7900</v>
      </c>
      <c r="Y5" s="1044">
        <v>7300</v>
      </c>
      <c r="Z5" s="1044">
        <v>8100</v>
      </c>
      <c r="AA5" s="1044">
        <v>6900</v>
      </c>
      <c r="AB5" s="1065">
        <v>5900</v>
      </c>
      <c r="AC5" s="1044">
        <v>6200</v>
      </c>
      <c r="AD5" s="1044">
        <v>5002.972126136</v>
      </c>
      <c r="AE5" s="1044">
        <v>3409.9264832066001</v>
      </c>
      <c r="AF5" s="1044">
        <v>1741.3117936967701</v>
      </c>
      <c r="AG5" s="1044">
        <v>2531.6480150831699</v>
      </c>
      <c r="AH5" s="1044">
        <v>3027.7089999999998</v>
      </c>
      <c r="AI5" s="1044">
        <v>3731.7563541183399</v>
      </c>
      <c r="AJ5" s="1044">
        <v>4051.9532974611502</v>
      </c>
      <c r="AK5" s="1065">
        <v>4479.03413</v>
      </c>
      <c r="AL5" s="1066">
        <v>4249.143</v>
      </c>
      <c r="AM5" s="1066">
        <v>4307.1629999999996</v>
      </c>
      <c r="AN5" s="1066">
        <v>4016.0819999999999</v>
      </c>
      <c r="AO5" s="1066">
        <v>4336.72</v>
      </c>
      <c r="AP5" s="1066">
        <v>4564.4719999999998</v>
      </c>
      <c r="AQ5" s="1066">
        <v>4760.665</v>
      </c>
      <c r="AR5" s="1066">
        <v>4587.79</v>
      </c>
      <c r="AS5" s="1316">
        <v>3693.6570000000002</v>
      </c>
    </row>
    <row r="6" spans="1:45" ht="11.25" customHeight="1">
      <c r="A6" s="1067" t="s">
        <v>192</v>
      </c>
      <c r="B6" s="1043">
        <v>11200</v>
      </c>
      <c r="C6" s="1044">
        <v>10600</v>
      </c>
      <c r="D6" s="1044">
        <v>9400</v>
      </c>
      <c r="E6" s="1044">
        <v>9400</v>
      </c>
      <c r="F6" s="1044">
        <v>10400</v>
      </c>
      <c r="G6" s="1044">
        <v>9900</v>
      </c>
      <c r="H6" s="1044">
        <v>8500</v>
      </c>
      <c r="I6" s="1044">
        <v>8500</v>
      </c>
      <c r="J6" s="1044">
        <v>9100</v>
      </c>
      <c r="K6" s="1044">
        <v>9500</v>
      </c>
      <c r="L6" s="1044">
        <v>8800</v>
      </c>
      <c r="M6" s="1044">
        <v>9100</v>
      </c>
      <c r="N6" s="1044">
        <v>8900</v>
      </c>
      <c r="O6" s="1044">
        <v>8200</v>
      </c>
      <c r="P6" s="1044">
        <v>8600</v>
      </c>
      <c r="Q6" s="1044">
        <v>8500</v>
      </c>
      <c r="R6" s="1044">
        <v>8600</v>
      </c>
      <c r="S6" s="1044">
        <v>9400</v>
      </c>
      <c r="T6" s="1044">
        <v>9400</v>
      </c>
      <c r="U6" s="1044">
        <v>9200</v>
      </c>
      <c r="V6" s="1044">
        <v>10200</v>
      </c>
      <c r="W6" s="1044">
        <v>9500</v>
      </c>
      <c r="X6" s="1044">
        <v>9000</v>
      </c>
      <c r="Y6" s="1044">
        <v>8500</v>
      </c>
      <c r="Z6" s="1044">
        <v>7400</v>
      </c>
      <c r="AA6" s="1044">
        <v>7000</v>
      </c>
      <c r="AB6" s="1065">
        <v>6300</v>
      </c>
      <c r="AC6" s="1044">
        <v>6500</v>
      </c>
      <c r="AD6" s="1044">
        <v>5887.4395744419999</v>
      </c>
      <c r="AE6" s="1044">
        <v>3755.49740889846</v>
      </c>
      <c r="AF6" s="1044">
        <v>3939.7685486057399</v>
      </c>
      <c r="AG6" s="1044">
        <v>4090.01377708583</v>
      </c>
      <c r="AH6" s="1046">
        <v>4332.8429999999998</v>
      </c>
      <c r="AI6" s="1046">
        <v>4890.7672559891698</v>
      </c>
      <c r="AJ6" s="1046">
        <v>5189.9619754454197</v>
      </c>
      <c r="AK6" s="1065">
        <v>5828.8020189999997</v>
      </c>
      <c r="AL6" s="1046">
        <v>4990.277</v>
      </c>
      <c r="AM6" s="1046">
        <v>5550.0950000000003</v>
      </c>
      <c r="AN6" s="1046">
        <v>5535.7719999999999</v>
      </c>
      <c r="AO6" s="1046">
        <v>5253.2950000000001</v>
      </c>
      <c r="AP6" s="1046">
        <v>4741.6459999999997</v>
      </c>
      <c r="AQ6" s="1046">
        <v>5478.9160000000002</v>
      </c>
      <c r="AR6" s="1046">
        <v>5579.4030000000002</v>
      </c>
      <c r="AS6" s="1278">
        <v>4790.9279999999999</v>
      </c>
    </row>
    <row r="7" spans="1:45" ht="11.25" customHeight="1">
      <c r="A7" s="1067" t="s">
        <v>68</v>
      </c>
      <c r="B7" s="1043">
        <v>5200</v>
      </c>
      <c r="C7" s="1044">
        <v>5100</v>
      </c>
      <c r="D7" s="1044">
        <v>5000</v>
      </c>
      <c r="E7" s="1044">
        <v>5100</v>
      </c>
      <c r="F7" s="1044">
        <v>5700</v>
      </c>
      <c r="G7" s="1044">
        <v>5600</v>
      </c>
      <c r="H7" s="1044">
        <v>5500</v>
      </c>
      <c r="I7" s="1044">
        <v>5700</v>
      </c>
      <c r="J7" s="1044">
        <v>5600</v>
      </c>
      <c r="K7" s="1044">
        <v>5700</v>
      </c>
      <c r="L7" s="1044">
        <v>5700</v>
      </c>
      <c r="M7" s="1044">
        <v>5900</v>
      </c>
      <c r="N7" s="1044">
        <v>6300</v>
      </c>
      <c r="O7" s="1044">
        <v>6000</v>
      </c>
      <c r="P7" s="1044">
        <v>7300</v>
      </c>
      <c r="Q7" s="1044">
        <v>7500</v>
      </c>
      <c r="R7" s="1044">
        <v>8700</v>
      </c>
      <c r="S7" s="1044">
        <v>10200</v>
      </c>
      <c r="T7" s="1044">
        <v>9500</v>
      </c>
      <c r="U7" s="1044">
        <v>9200</v>
      </c>
      <c r="V7" s="1044">
        <v>9300</v>
      </c>
      <c r="W7" s="1044">
        <v>8200</v>
      </c>
      <c r="X7" s="1044">
        <v>7900</v>
      </c>
      <c r="Y7" s="1044">
        <v>7100</v>
      </c>
      <c r="Z7" s="1044">
        <v>6500</v>
      </c>
      <c r="AA7" s="1044">
        <v>5200</v>
      </c>
      <c r="AB7" s="1065">
        <v>4400</v>
      </c>
      <c r="AC7" s="1044">
        <v>4700</v>
      </c>
      <c r="AD7" s="1044">
        <v>3482.5373415029999</v>
      </c>
      <c r="AE7" s="1044">
        <v>2392.3570511100002</v>
      </c>
      <c r="AF7" s="1044">
        <v>1713.45574970032</v>
      </c>
      <c r="AG7" s="1044">
        <v>2218.90658916443</v>
      </c>
      <c r="AH7" s="1046">
        <v>3116.8420000000001</v>
      </c>
      <c r="AI7" s="1046">
        <v>3318.7995559221899</v>
      </c>
      <c r="AJ7" s="1046">
        <v>3217.4344995900601</v>
      </c>
      <c r="AK7" s="1065">
        <v>4558.6953139999996</v>
      </c>
      <c r="AL7" s="1046">
        <v>4977.4350000000004</v>
      </c>
      <c r="AM7" s="1046">
        <v>4784.3249999999998</v>
      </c>
      <c r="AN7" s="1046">
        <v>4240.8670000000002</v>
      </c>
      <c r="AO7" s="1046">
        <v>4420.7950000000001</v>
      </c>
      <c r="AP7" s="1046">
        <v>3763.6390000000001</v>
      </c>
      <c r="AQ7" s="1046">
        <v>4240.5029999999997</v>
      </c>
      <c r="AR7" s="1046">
        <v>4171.8620000000001</v>
      </c>
      <c r="AS7" s="1278">
        <v>3277.4180000000001</v>
      </c>
    </row>
    <row r="8" spans="1:45" ht="11.25" customHeight="1">
      <c r="A8" s="1068" t="s">
        <v>94</v>
      </c>
      <c r="B8" s="1069">
        <v>66400</v>
      </c>
      <c r="C8" s="1070">
        <v>64400.000000000007</v>
      </c>
      <c r="D8" s="1070">
        <v>58400</v>
      </c>
      <c r="E8" s="1070">
        <v>56600</v>
      </c>
      <c r="F8" s="1070">
        <v>57500</v>
      </c>
      <c r="G8" s="1070">
        <v>55700</v>
      </c>
      <c r="H8" s="1070">
        <v>51700</v>
      </c>
      <c r="I8" s="1070">
        <v>51300</v>
      </c>
      <c r="J8" s="1070">
        <v>52300</v>
      </c>
      <c r="K8" s="1070">
        <v>53300</v>
      </c>
      <c r="L8" s="1070">
        <v>51500</v>
      </c>
      <c r="M8" s="1070">
        <v>51500</v>
      </c>
      <c r="N8" s="1070">
        <v>50400</v>
      </c>
      <c r="O8" s="1070">
        <v>45900</v>
      </c>
      <c r="P8" s="1070">
        <v>49700</v>
      </c>
      <c r="Q8" s="1070">
        <v>49200</v>
      </c>
      <c r="R8" s="1070">
        <v>50500</v>
      </c>
      <c r="S8" s="1070">
        <v>54800</v>
      </c>
      <c r="T8" s="1070">
        <v>55100</v>
      </c>
      <c r="U8" s="1070">
        <v>54400</v>
      </c>
      <c r="V8" s="1070">
        <v>55500</v>
      </c>
      <c r="W8" s="1070">
        <v>50400</v>
      </c>
      <c r="X8" s="1070">
        <v>50000</v>
      </c>
      <c r="Y8" s="1070">
        <v>46800</v>
      </c>
      <c r="Z8" s="1070">
        <v>46300</v>
      </c>
      <c r="AA8" s="1070">
        <v>40700</v>
      </c>
      <c r="AB8" s="1071">
        <v>41200</v>
      </c>
      <c r="AC8" s="1070">
        <v>42600</v>
      </c>
      <c r="AD8" s="1070">
        <v>40436.129084262102</v>
      </c>
      <c r="AE8" s="1070">
        <v>32129.1690572275</v>
      </c>
      <c r="AF8" s="1070">
        <v>29964.751552995702</v>
      </c>
      <c r="AG8" s="1070">
        <v>34201.586814470997</v>
      </c>
      <c r="AH8" s="1072">
        <v>32538.902999999998</v>
      </c>
      <c r="AI8" s="1072">
        <v>32230.112613998601</v>
      </c>
      <c r="AJ8" s="1072">
        <v>32596.312499881598</v>
      </c>
      <c r="AK8" s="1071">
        <v>36328.056893000001</v>
      </c>
      <c r="AL8" s="1072">
        <v>34713.735999999997</v>
      </c>
      <c r="AM8" s="1072">
        <v>35480.982000000004</v>
      </c>
      <c r="AN8" s="1072">
        <v>33849.726000000002</v>
      </c>
      <c r="AO8" s="1072">
        <v>33908.71</v>
      </c>
      <c r="AP8" s="1072">
        <v>31296.561000000002</v>
      </c>
      <c r="AQ8" s="1072">
        <v>35769.720999999998</v>
      </c>
      <c r="AR8" s="1072">
        <v>35281.856</v>
      </c>
      <c r="AS8" s="1279">
        <v>29398.991000000002</v>
      </c>
    </row>
    <row r="9" spans="1:45" ht="11.25" customHeight="1">
      <c r="A9" s="1073" t="s">
        <v>503</v>
      </c>
      <c r="B9" s="1074">
        <v>214.4</v>
      </c>
      <c r="C9" s="1075">
        <v>201.5</v>
      </c>
      <c r="D9" s="1075">
        <v>193.3</v>
      </c>
      <c r="E9" s="1075">
        <v>187.8</v>
      </c>
      <c r="F9" s="1075">
        <v>180.7</v>
      </c>
      <c r="G9" s="1075">
        <v>175.6</v>
      </c>
      <c r="H9" s="1075">
        <v>159.6</v>
      </c>
      <c r="I9" s="1075">
        <v>159.4</v>
      </c>
      <c r="J9" s="1075">
        <v>160.4</v>
      </c>
      <c r="K9" s="1075">
        <v>159.80000000000001</v>
      </c>
      <c r="L9" s="1075">
        <v>159.9</v>
      </c>
      <c r="M9" s="1075">
        <v>152.9</v>
      </c>
      <c r="N9" s="1075">
        <v>156.1</v>
      </c>
      <c r="O9" s="1075">
        <v>143.6</v>
      </c>
      <c r="P9" s="1075">
        <v>147.5</v>
      </c>
      <c r="Q9" s="1075">
        <v>140.69999999999999</v>
      </c>
      <c r="R9" s="1075">
        <v>150.6</v>
      </c>
      <c r="S9" s="1075">
        <v>153.4</v>
      </c>
      <c r="T9" s="1075">
        <v>153.4</v>
      </c>
      <c r="U9" s="1075">
        <v>153.9</v>
      </c>
      <c r="V9" s="1075">
        <v>153.80000000000001</v>
      </c>
      <c r="W9" s="1075">
        <v>142.6</v>
      </c>
      <c r="X9" s="1075">
        <v>142</v>
      </c>
      <c r="Y9" s="1075">
        <v>130.4</v>
      </c>
      <c r="Z9" s="1075">
        <v>121.6</v>
      </c>
      <c r="AA9" s="1075">
        <v>105.7</v>
      </c>
      <c r="AB9" s="1076">
        <v>103</v>
      </c>
      <c r="AC9" s="1075">
        <v>100.8</v>
      </c>
      <c r="AD9" s="1075">
        <v>94.435000000000002</v>
      </c>
      <c r="AE9" s="1075">
        <v>74.2</v>
      </c>
      <c r="AF9" s="1075">
        <v>66.185000000000002</v>
      </c>
      <c r="AG9" s="1075">
        <v>67.951809999999995</v>
      </c>
      <c r="AH9" s="1075">
        <v>62.726512</v>
      </c>
      <c r="AI9" s="1075">
        <v>66.896343999999999</v>
      </c>
      <c r="AJ9" s="1075">
        <v>62.546999999999997</v>
      </c>
      <c r="AK9" s="1076">
        <v>61.713000000000001</v>
      </c>
      <c r="AL9" s="1075">
        <v>60.454999999999998</v>
      </c>
      <c r="AM9" s="1075">
        <v>64.358999999999995</v>
      </c>
      <c r="AN9" s="1075">
        <v>59.764000000000003</v>
      </c>
      <c r="AO9" s="1075">
        <v>58.701999999999998</v>
      </c>
      <c r="AP9" s="1075">
        <v>53.764000000000003</v>
      </c>
      <c r="AQ9" s="1075">
        <v>59.779000000000003</v>
      </c>
      <c r="AR9" s="1075">
        <v>59.052</v>
      </c>
      <c r="AS9" s="1319">
        <v>52.506999999999998</v>
      </c>
    </row>
    <row r="10" spans="1:45" ht="11.25" customHeight="1">
      <c r="AH10" s="1078"/>
      <c r="AI10" s="1078"/>
      <c r="AJ10" s="1078"/>
      <c r="AK10" s="1078"/>
      <c r="AL10" s="1078"/>
      <c r="AM10" s="1078"/>
      <c r="AN10" s="304"/>
    </row>
    <row r="11" spans="1:45" ht="12.75" customHeight="1">
      <c r="A11" s="1055" t="s">
        <v>688</v>
      </c>
      <c r="AH11" s="1078"/>
      <c r="AI11" s="1078"/>
      <c r="AJ11" s="1078"/>
      <c r="AK11" s="1078"/>
      <c r="AL11" s="1078"/>
      <c r="AM11" s="1078"/>
    </row>
    <row r="12" spans="1:45" ht="11.25" customHeight="1">
      <c r="B12" s="319"/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  <c r="Y12" s="319"/>
      <c r="Z12" s="319"/>
      <c r="AA12" s="319"/>
      <c r="AB12" s="319"/>
      <c r="AC12" s="319"/>
      <c r="AH12" s="1078"/>
      <c r="AI12" s="1078"/>
      <c r="AJ12" s="1078"/>
      <c r="AK12" s="1079"/>
      <c r="AL12" s="1079"/>
      <c r="AN12" s="1080"/>
    </row>
    <row r="13" spans="1:45" s="1081" customFormat="1" ht="11.25" customHeight="1">
      <c r="A13" s="1059"/>
      <c r="B13" s="1060">
        <v>1980</v>
      </c>
      <c r="C13" s="1059">
        <v>1981</v>
      </c>
      <c r="D13" s="1059">
        <v>1982</v>
      </c>
      <c r="E13" s="1059">
        <v>1983</v>
      </c>
      <c r="F13" s="1059">
        <v>1984</v>
      </c>
      <c r="G13" s="1059">
        <v>1985</v>
      </c>
      <c r="H13" s="1059">
        <v>1986</v>
      </c>
      <c r="I13" s="1059">
        <v>1987</v>
      </c>
      <c r="J13" s="1059">
        <v>1988</v>
      </c>
      <c r="K13" s="1059">
        <v>1989</v>
      </c>
      <c r="L13" s="1059">
        <v>1990</v>
      </c>
      <c r="M13" s="1059">
        <v>1991</v>
      </c>
      <c r="N13" s="1059">
        <v>1992</v>
      </c>
      <c r="O13" s="1059">
        <v>1993</v>
      </c>
      <c r="P13" s="1059">
        <v>1994</v>
      </c>
      <c r="Q13" s="1059">
        <v>1995</v>
      </c>
      <c r="R13" s="1059">
        <v>1996</v>
      </c>
      <c r="S13" s="1059">
        <v>1997</v>
      </c>
      <c r="T13" s="1059">
        <v>1998</v>
      </c>
      <c r="U13" s="1059">
        <v>1999</v>
      </c>
      <c r="V13" s="1059">
        <v>2000</v>
      </c>
      <c r="W13" s="1059">
        <v>2001</v>
      </c>
      <c r="X13" s="1059">
        <v>2002</v>
      </c>
      <c r="Y13" s="1059">
        <v>2003</v>
      </c>
      <c r="Z13" s="1059">
        <v>2004</v>
      </c>
      <c r="AA13" s="1059">
        <v>2005</v>
      </c>
      <c r="AB13" s="1061">
        <v>2006</v>
      </c>
      <c r="AC13" s="1059">
        <v>2007</v>
      </c>
      <c r="AD13" s="1059">
        <v>2008</v>
      </c>
      <c r="AE13" s="1059">
        <v>2009</v>
      </c>
      <c r="AF13" s="1059">
        <v>2010</v>
      </c>
      <c r="AG13" s="1059">
        <v>2011</v>
      </c>
      <c r="AH13" s="1062">
        <v>2012</v>
      </c>
      <c r="AI13" s="1062">
        <v>2013</v>
      </c>
      <c r="AJ13" s="1062">
        <v>2014</v>
      </c>
      <c r="AK13" s="1061">
        <v>2015</v>
      </c>
      <c r="AL13" s="1062">
        <v>2016</v>
      </c>
      <c r="AM13" s="1041">
        <v>2017</v>
      </c>
      <c r="AN13" s="1062">
        <v>2018</v>
      </c>
      <c r="AO13" s="1041">
        <v>2019</v>
      </c>
      <c r="AP13" s="1062">
        <v>2020</v>
      </c>
      <c r="AQ13" s="1062">
        <v>2021</v>
      </c>
      <c r="AR13" s="1062">
        <v>2022</v>
      </c>
      <c r="AS13" s="1317">
        <v>2023</v>
      </c>
    </row>
    <row r="14" spans="1:45" ht="11.25" customHeight="1">
      <c r="A14" s="1064" t="s">
        <v>190</v>
      </c>
      <c r="B14" s="1043">
        <v>131400</v>
      </c>
      <c r="C14" s="1044">
        <v>127300</v>
      </c>
      <c r="D14" s="1044">
        <v>112400</v>
      </c>
      <c r="E14" s="1044">
        <v>106700</v>
      </c>
      <c r="F14" s="1044">
        <v>103700</v>
      </c>
      <c r="G14" s="1044">
        <v>101100</v>
      </c>
      <c r="H14" s="1044">
        <v>93000</v>
      </c>
      <c r="I14" s="1044">
        <v>90900</v>
      </c>
      <c r="J14" s="1044">
        <v>92000</v>
      </c>
      <c r="K14" s="1044">
        <v>92700</v>
      </c>
      <c r="L14" s="1044">
        <v>89400</v>
      </c>
      <c r="M14" s="1044">
        <v>88100</v>
      </c>
      <c r="N14" s="1044">
        <v>84000</v>
      </c>
      <c r="O14" s="1044">
        <v>75000</v>
      </c>
      <c r="P14" s="1044">
        <v>78500</v>
      </c>
      <c r="Q14" s="1044">
        <v>75500</v>
      </c>
      <c r="R14" s="1044">
        <v>77300</v>
      </c>
      <c r="S14" s="1044">
        <v>80200</v>
      </c>
      <c r="T14" s="1044">
        <v>79300</v>
      </c>
      <c r="U14" s="1044">
        <v>79600</v>
      </c>
      <c r="V14" s="1044">
        <v>77800</v>
      </c>
      <c r="W14" s="1044">
        <v>69400</v>
      </c>
      <c r="X14" s="1044">
        <v>71600</v>
      </c>
      <c r="Y14" s="1044">
        <v>68500</v>
      </c>
      <c r="Z14" s="1044">
        <v>69900</v>
      </c>
      <c r="AA14" s="1044">
        <v>61900</v>
      </c>
      <c r="AB14" s="1065">
        <v>71000</v>
      </c>
      <c r="AC14" s="1044">
        <v>71000</v>
      </c>
      <c r="AD14" s="1044">
        <v>73012.942763483399</v>
      </c>
      <c r="AE14" s="1044">
        <v>63064.127556245701</v>
      </c>
      <c r="AF14" s="1044">
        <v>66124.259040570905</v>
      </c>
      <c r="AG14" s="1044">
        <v>69380.671367243805</v>
      </c>
      <c r="AH14" s="1044">
        <v>59951.438000000002</v>
      </c>
      <c r="AI14" s="1044">
        <v>60368.501717069303</v>
      </c>
      <c r="AJ14" s="1044">
        <v>57753.899187778799</v>
      </c>
      <c r="AK14" s="1065">
        <v>61133.144999999997</v>
      </c>
      <c r="AL14" s="1044">
        <v>56466.841</v>
      </c>
      <c r="AM14" s="1044">
        <v>58323.733</v>
      </c>
      <c r="AN14" s="1044">
        <v>53311.512000000002</v>
      </c>
      <c r="AO14" s="1044">
        <v>55355.955999999998</v>
      </c>
      <c r="AP14" s="1044">
        <v>50156.887000000002</v>
      </c>
      <c r="AQ14" s="1044">
        <v>57744.862000000001</v>
      </c>
      <c r="AR14" s="1044">
        <v>52972.642999999996</v>
      </c>
      <c r="AS14" s="1318">
        <v>47797.758000000002</v>
      </c>
    </row>
    <row r="15" spans="1:45" ht="11.25" customHeight="1">
      <c r="A15" s="1033" t="s">
        <v>191</v>
      </c>
      <c r="B15" s="1043">
        <v>36200</v>
      </c>
      <c r="C15" s="1044">
        <v>30500</v>
      </c>
      <c r="D15" s="1044">
        <v>27200</v>
      </c>
      <c r="E15" s="1044">
        <v>25000</v>
      </c>
      <c r="F15" s="1044">
        <v>26200</v>
      </c>
      <c r="G15" s="1044">
        <v>23600</v>
      </c>
      <c r="H15" s="1044">
        <v>20900</v>
      </c>
      <c r="I15" s="1044">
        <v>19200</v>
      </c>
      <c r="J15" s="1044">
        <v>19000</v>
      </c>
      <c r="K15" s="1044">
        <v>19800</v>
      </c>
      <c r="L15" s="1044">
        <v>20400</v>
      </c>
      <c r="M15" s="1044">
        <v>19600</v>
      </c>
      <c r="N15" s="1044">
        <v>20100</v>
      </c>
      <c r="O15" s="1044">
        <v>15700</v>
      </c>
      <c r="P15" s="1044">
        <v>17200</v>
      </c>
      <c r="Q15" s="1044">
        <v>17700</v>
      </c>
      <c r="R15" s="1044">
        <v>17900</v>
      </c>
      <c r="S15" s="1044">
        <v>19300</v>
      </c>
      <c r="T15" s="1044">
        <v>22600</v>
      </c>
      <c r="U15" s="1044">
        <v>22600</v>
      </c>
      <c r="V15" s="1044">
        <v>24600</v>
      </c>
      <c r="W15" s="1044">
        <v>21700</v>
      </c>
      <c r="X15" s="1044">
        <v>22300</v>
      </c>
      <c r="Y15" s="1044">
        <v>20700</v>
      </c>
      <c r="Z15" s="1044">
        <v>21800</v>
      </c>
      <c r="AA15" s="1044">
        <v>20200</v>
      </c>
      <c r="AB15" s="1065">
        <v>15000</v>
      </c>
      <c r="AC15" s="1044">
        <v>16000</v>
      </c>
      <c r="AD15" s="1044">
        <v>14442.425440999999</v>
      </c>
      <c r="AE15" s="1044">
        <v>10077.2599246017</v>
      </c>
      <c r="AF15" s="1044">
        <v>5829.8347628061001</v>
      </c>
      <c r="AG15" s="1044">
        <v>7930.3505860245996</v>
      </c>
      <c r="AH15" s="1044">
        <v>9939.4599999999991</v>
      </c>
      <c r="AI15" s="1044">
        <v>11990.9477610056</v>
      </c>
      <c r="AJ15" s="1044">
        <v>12767.8665242843</v>
      </c>
      <c r="AK15" s="1065">
        <v>14711.281000000001</v>
      </c>
      <c r="AL15" s="1066">
        <v>14168.684999999999</v>
      </c>
      <c r="AM15" s="1066">
        <v>13721.504999999999</v>
      </c>
      <c r="AN15" s="1066">
        <v>11601.432000000001</v>
      </c>
      <c r="AO15" s="1066">
        <v>11929.52</v>
      </c>
      <c r="AP15" s="1066">
        <v>12195.4</v>
      </c>
      <c r="AQ15" s="1066">
        <v>13547.46</v>
      </c>
      <c r="AR15" s="1066">
        <v>13399.538</v>
      </c>
      <c r="AS15" s="1316">
        <v>10151.396000000001</v>
      </c>
    </row>
    <row r="16" spans="1:45" ht="11.25" customHeight="1">
      <c r="A16" s="1067" t="s">
        <v>192</v>
      </c>
      <c r="B16" s="1043">
        <v>32900</v>
      </c>
      <c r="C16" s="1044">
        <v>31300</v>
      </c>
      <c r="D16" s="1044">
        <v>26900</v>
      </c>
      <c r="E16" s="1044">
        <v>26400</v>
      </c>
      <c r="F16" s="1044">
        <v>28200</v>
      </c>
      <c r="G16" s="1044">
        <v>28400</v>
      </c>
      <c r="H16" s="1044">
        <v>23500</v>
      </c>
      <c r="I16" s="1044">
        <v>23300</v>
      </c>
      <c r="J16" s="1044">
        <v>24700</v>
      </c>
      <c r="K16" s="1044">
        <v>24600</v>
      </c>
      <c r="L16" s="1044">
        <v>23200</v>
      </c>
      <c r="M16" s="1044">
        <v>23900</v>
      </c>
      <c r="N16" s="1044">
        <v>22900</v>
      </c>
      <c r="O16" s="1044">
        <v>21200</v>
      </c>
      <c r="P16" s="1044">
        <v>21800</v>
      </c>
      <c r="Q16" s="1044">
        <v>20900</v>
      </c>
      <c r="R16" s="1044">
        <v>20500</v>
      </c>
      <c r="S16" s="1044">
        <v>22500</v>
      </c>
      <c r="T16" s="1044">
        <v>22700</v>
      </c>
      <c r="U16" s="1044">
        <v>22400</v>
      </c>
      <c r="V16" s="1044">
        <v>25200</v>
      </c>
      <c r="W16" s="1044">
        <v>22600</v>
      </c>
      <c r="X16" s="1044">
        <v>21800</v>
      </c>
      <c r="Y16" s="1044">
        <v>20800</v>
      </c>
      <c r="Z16" s="1044">
        <v>20200</v>
      </c>
      <c r="AA16" s="1044">
        <v>18000</v>
      </c>
      <c r="AB16" s="1065">
        <v>16000</v>
      </c>
      <c r="AC16" s="1044">
        <v>17000</v>
      </c>
      <c r="AD16" s="1044">
        <v>16061.851726000001</v>
      </c>
      <c r="AE16" s="1044">
        <v>9897.0693993575005</v>
      </c>
      <c r="AF16" s="1044">
        <v>11138.053200168401</v>
      </c>
      <c r="AG16" s="1044">
        <v>11750.0351450709</v>
      </c>
      <c r="AH16" s="1046">
        <v>13141.824000000001</v>
      </c>
      <c r="AI16" s="1046">
        <v>15305.3401231887</v>
      </c>
      <c r="AJ16" s="1046">
        <v>15045.1081993591</v>
      </c>
      <c r="AK16" s="1065">
        <v>18636.749</v>
      </c>
      <c r="AL16" s="1046">
        <v>16956.076000000001</v>
      </c>
      <c r="AM16" s="1046">
        <v>17471.089</v>
      </c>
      <c r="AN16" s="1046">
        <v>15564.432000000001</v>
      </c>
      <c r="AO16" s="1046">
        <v>15382.848</v>
      </c>
      <c r="AP16" s="1046">
        <v>13051.045</v>
      </c>
      <c r="AQ16" s="1046">
        <v>15321.314</v>
      </c>
      <c r="AR16" s="1046">
        <v>15488.531999999999</v>
      </c>
      <c r="AS16" s="1278">
        <v>12632.653</v>
      </c>
    </row>
    <row r="17" spans="1:45" ht="11.25" customHeight="1">
      <c r="A17" s="1067" t="s">
        <v>68</v>
      </c>
      <c r="B17" s="1043">
        <v>8600</v>
      </c>
      <c r="C17" s="1044">
        <v>8300</v>
      </c>
      <c r="D17" s="1044">
        <v>8100</v>
      </c>
      <c r="E17" s="1044">
        <v>8200</v>
      </c>
      <c r="F17" s="1044">
        <v>9000</v>
      </c>
      <c r="G17" s="1044">
        <v>8600</v>
      </c>
      <c r="H17" s="1044">
        <v>8500</v>
      </c>
      <c r="I17" s="1044">
        <v>9000</v>
      </c>
      <c r="J17" s="1044">
        <v>9200</v>
      </c>
      <c r="K17" s="1044">
        <v>9400</v>
      </c>
      <c r="L17" s="1044">
        <v>9400</v>
      </c>
      <c r="M17" s="1044">
        <v>9600</v>
      </c>
      <c r="N17" s="1044">
        <v>10400</v>
      </c>
      <c r="O17" s="1044">
        <v>9500</v>
      </c>
      <c r="P17" s="1044">
        <v>11800</v>
      </c>
      <c r="Q17" s="1044">
        <v>11400</v>
      </c>
      <c r="R17" s="1044">
        <v>12800</v>
      </c>
      <c r="S17" s="1044">
        <v>14900</v>
      </c>
      <c r="T17" s="1044">
        <v>14300</v>
      </c>
      <c r="U17" s="1044">
        <v>14000</v>
      </c>
      <c r="V17" s="1044">
        <v>14300</v>
      </c>
      <c r="W17" s="1044">
        <v>12600</v>
      </c>
      <c r="X17" s="1044">
        <v>11900</v>
      </c>
      <c r="Y17" s="1044">
        <v>10700</v>
      </c>
      <c r="Z17" s="1044">
        <v>10100</v>
      </c>
      <c r="AA17" s="1044">
        <v>7500</v>
      </c>
      <c r="AB17" s="1065">
        <v>7000</v>
      </c>
      <c r="AC17" s="1044">
        <v>7000</v>
      </c>
      <c r="AD17" s="1044">
        <v>5018.9445599999999</v>
      </c>
      <c r="AE17" s="1044">
        <v>3087.2939900000001</v>
      </c>
      <c r="AF17" s="1044">
        <v>1952.6393858121601</v>
      </c>
      <c r="AG17" s="1044">
        <v>2728.31554750136</v>
      </c>
      <c r="AH17" s="1046">
        <v>4506.2129999999997</v>
      </c>
      <c r="AI17" s="1046">
        <v>5047.4120793455404</v>
      </c>
      <c r="AJ17" s="1046">
        <v>5259.3439807776604</v>
      </c>
      <c r="AK17" s="1065">
        <v>8262.1640000000007</v>
      </c>
      <c r="AL17" s="1046">
        <v>8320.9490000000005</v>
      </c>
      <c r="AM17" s="1046">
        <v>8308.08</v>
      </c>
      <c r="AN17" s="1046">
        <v>7377.9470000000001</v>
      </c>
      <c r="AO17" s="1046">
        <v>7542.1859999999997</v>
      </c>
      <c r="AP17" s="1046">
        <v>6816.6790000000001</v>
      </c>
      <c r="AQ17" s="1046">
        <v>7260.8410000000003</v>
      </c>
      <c r="AR17" s="1046">
        <v>6790.4750000000004</v>
      </c>
      <c r="AS17" s="1278">
        <v>5267.2340000000004</v>
      </c>
    </row>
    <row r="18" spans="1:45" ht="11.25" customHeight="1">
      <c r="A18" s="1068" t="s">
        <v>94</v>
      </c>
      <c r="B18" s="1069">
        <v>209100</v>
      </c>
      <c r="C18" s="1070">
        <v>197400</v>
      </c>
      <c r="D18" s="1070">
        <v>174600</v>
      </c>
      <c r="E18" s="1070">
        <v>166300</v>
      </c>
      <c r="F18" s="1070">
        <v>167100</v>
      </c>
      <c r="G18" s="1070">
        <v>161700</v>
      </c>
      <c r="H18" s="1070">
        <v>145900</v>
      </c>
      <c r="I18" s="1070">
        <v>142400</v>
      </c>
      <c r="J18" s="1070">
        <v>144900</v>
      </c>
      <c r="K18" s="1070">
        <v>146500</v>
      </c>
      <c r="L18" s="1070">
        <v>142400</v>
      </c>
      <c r="M18" s="1070">
        <v>141200</v>
      </c>
      <c r="N18" s="1070">
        <v>137400</v>
      </c>
      <c r="O18" s="1070">
        <v>121400</v>
      </c>
      <c r="P18" s="1070">
        <v>129300.00000000001</v>
      </c>
      <c r="Q18" s="1070">
        <v>125500</v>
      </c>
      <c r="R18" s="1070">
        <v>128500</v>
      </c>
      <c r="S18" s="1070">
        <v>136900</v>
      </c>
      <c r="T18" s="1070">
        <v>138900</v>
      </c>
      <c r="U18" s="1070">
        <v>138600</v>
      </c>
      <c r="V18" s="1070">
        <v>141900</v>
      </c>
      <c r="W18" s="1070">
        <v>126300</v>
      </c>
      <c r="X18" s="1070">
        <v>127600</v>
      </c>
      <c r="Y18" s="1070">
        <v>120700</v>
      </c>
      <c r="Z18" s="1070">
        <v>122000</v>
      </c>
      <c r="AA18" s="1070">
        <v>107500</v>
      </c>
      <c r="AB18" s="1071">
        <v>109000</v>
      </c>
      <c r="AC18" s="1070">
        <v>111000</v>
      </c>
      <c r="AD18" s="1070">
        <v>108536.164490483</v>
      </c>
      <c r="AE18" s="1070">
        <v>86125.750870204996</v>
      </c>
      <c r="AF18" s="1070">
        <v>85044.7863893576</v>
      </c>
      <c r="AG18" s="1070">
        <v>91789.372645840602</v>
      </c>
      <c r="AH18" s="1072">
        <v>87538.934999999998</v>
      </c>
      <c r="AI18" s="1072">
        <v>92712.201680609098</v>
      </c>
      <c r="AJ18" s="1072">
        <v>90826.2178921999</v>
      </c>
      <c r="AK18" s="1071">
        <v>102743.33900000001</v>
      </c>
      <c r="AL18" s="1072">
        <v>95912.551000000007</v>
      </c>
      <c r="AM18" s="1072">
        <v>97824.407000000007</v>
      </c>
      <c r="AN18" s="1072">
        <v>87855.323000000004</v>
      </c>
      <c r="AO18" s="1072">
        <v>90210.51</v>
      </c>
      <c r="AP18" s="1072">
        <v>82220.010999999999</v>
      </c>
      <c r="AQ18" s="1072">
        <v>93874.476999999999</v>
      </c>
      <c r="AR18" s="1072">
        <v>88651.187000000005</v>
      </c>
      <c r="AS18" s="1279">
        <v>75849.040999999997</v>
      </c>
    </row>
    <row r="19" spans="1:45" ht="11.25" customHeight="1">
      <c r="B19" s="353"/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20"/>
      <c r="S19" s="320"/>
      <c r="T19" s="320"/>
      <c r="U19" s="320"/>
      <c r="V19" s="320"/>
      <c r="W19" s="320"/>
      <c r="X19" s="320"/>
      <c r="Y19" s="320"/>
      <c r="Z19" s="320"/>
      <c r="AA19" s="320"/>
      <c r="AB19" s="320"/>
      <c r="AC19" s="320"/>
    </row>
    <row r="20" spans="1:45" ht="22.5">
      <c r="A20" s="1315" t="s">
        <v>194</v>
      </c>
      <c r="B20" s="353"/>
      <c r="C20" s="353"/>
      <c r="D20" s="353"/>
      <c r="E20" s="353"/>
      <c r="F20" s="353"/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3"/>
      <c r="R20" s="320"/>
      <c r="S20" s="320"/>
      <c r="T20" s="320"/>
      <c r="U20" s="320"/>
      <c r="V20" s="320"/>
      <c r="W20" s="320"/>
      <c r="X20" s="320"/>
      <c r="Y20" s="320"/>
      <c r="Z20" s="320"/>
      <c r="AA20" s="320"/>
      <c r="AB20" s="320"/>
      <c r="AC20" s="320"/>
    </row>
    <row r="21" spans="1:45" ht="33.75">
      <c r="A21" s="1315" t="s">
        <v>195</v>
      </c>
      <c r="B21" s="353"/>
      <c r="C21" s="353"/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N21" s="353"/>
      <c r="O21" s="353"/>
      <c r="P21" s="353"/>
      <c r="Q21" s="353"/>
      <c r="R21" s="320"/>
      <c r="S21" s="320"/>
      <c r="T21" s="320"/>
      <c r="U21" s="320"/>
      <c r="V21" s="320"/>
      <c r="W21" s="320"/>
      <c r="X21" s="320"/>
      <c r="Y21" s="320"/>
      <c r="Z21" s="320"/>
      <c r="AA21" s="320"/>
      <c r="AB21" s="320"/>
      <c r="AC21" s="320"/>
    </row>
    <row r="22" spans="1:45" ht="11.25" customHeight="1">
      <c r="A22" s="1033" t="s">
        <v>196</v>
      </c>
      <c r="B22" s="353"/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3"/>
      <c r="Q22" s="353"/>
      <c r="R22" s="320"/>
      <c r="S22" s="320"/>
      <c r="T22" s="320"/>
      <c r="U22" s="320"/>
      <c r="V22" s="320"/>
      <c r="W22" s="320"/>
      <c r="X22" s="320"/>
      <c r="Y22" s="320"/>
      <c r="Z22" s="320"/>
      <c r="AA22" s="320"/>
      <c r="AB22" s="320"/>
      <c r="AC22" s="320"/>
    </row>
    <row r="23" spans="1:45" ht="11.25" customHeight="1">
      <c r="A23" s="1082" t="s">
        <v>70</v>
      </c>
      <c r="B23" s="364"/>
      <c r="C23" s="364"/>
      <c r="D23" s="364"/>
      <c r="E23" s="364"/>
      <c r="F23" s="364"/>
      <c r="G23" s="364"/>
      <c r="H23" s="364"/>
      <c r="I23" s="364"/>
      <c r="J23" s="364"/>
      <c r="K23" s="364"/>
      <c r="L23" s="364"/>
      <c r="M23" s="364"/>
      <c r="N23" s="364"/>
      <c r="O23" s="364"/>
      <c r="P23" s="364"/>
      <c r="Q23" s="364"/>
      <c r="R23" s="321"/>
      <c r="S23" s="321"/>
      <c r="T23" s="321"/>
      <c r="U23" s="321"/>
      <c r="V23" s="321"/>
      <c r="W23" s="321"/>
      <c r="X23" s="321"/>
      <c r="Y23" s="321"/>
      <c r="Z23" s="321"/>
      <c r="AA23" s="321"/>
      <c r="AB23" s="321"/>
      <c r="AC23" s="321"/>
    </row>
    <row r="24" spans="1:45" ht="11.25" customHeight="1">
      <c r="B24" s="319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19"/>
      <c r="V24" s="319"/>
      <c r="W24" s="319"/>
      <c r="X24" s="319"/>
      <c r="Y24" s="319"/>
      <c r="Z24" s="319"/>
      <c r="AA24" s="319"/>
      <c r="AB24" s="319"/>
      <c r="AC24" s="319"/>
    </row>
    <row r="25" spans="1:45" ht="11.25" customHeight="1">
      <c r="B25" s="320"/>
      <c r="C25" s="320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320"/>
      <c r="Y25" s="320"/>
      <c r="Z25" s="320"/>
      <c r="AA25" s="320"/>
      <c r="AB25" s="320"/>
      <c r="AC25" s="320"/>
    </row>
    <row r="26" spans="1:45" ht="11.25" customHeight="1">
      <c r="B26" s="320"/>
      <c r="C26" s="320"/>
      <c r="D26" s="320"/>
      <c r="E26" s="320"/>
      <c r="F26" s="320"/>
      <c r="G26" s="320"/>
      <c r="H26" s="320"/>
      <c r="I26" s="320"/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0"/>
      <c r="X26" s="320"/>
      <c r="Y26" s="320"/>
      <c r="Z26" s="320"/>
      <c r="AA26" s="320"/>
      <c r="AB26" s="320"/>
      <c r="AC26" s="320"/>
    </row>
    <row r="27" spans="1:45" ht="11.25" customHeight="1">
      <c r="A27" s="305"/>
      <c r="B27" s="320"/>
      <c r="C27" s="320"/>
      <c r="D27" s="320"/>
      <c r="E27" s="320"/>
      <c r="F27" s="320"/>
      <c r="G27" s="320"/>
      <c r="H27" s="320"/>
      <c r="I27" s="320"/>
      <c r="J27" s="320"/>
      <c r="K27" s="320"/>
      <c r="L27" s="320"/>
      <c r="M27" s="320"/>
      <c r="N27" s="320"/>
      <c r="O27" s="320"/>
      <c r="P27" s="320"/>
      <c r="Q27" s="320"/>
      <c r="R27" s="320"/>
      <c r="S27" s="320"/>
      <c r="T27" s="320"/>
      <c r="U27" s="320"/>
      <c r="V27" s="320"/>
      <c r="W27" s="320"/>
      <c r="X27" s="320"/>
      <c r="Y27" s="320"/>
      <c r="Z27" s="320"/>
      <c r="AA27" s="320"/>
      <c r="AB27" s="320"/>
      <c r="AC27" s="320"/>
    </row>
    <row r="28" spans="1:45" ht="11.25" customHeight="1">
      <c r="A28" s="305"/>
      <c r="B28" s="321"/>
      <c r="C28" s="321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321"/>
      <c r="W28" s="321"/>
      <c r="X28" s="321"/>
      <c r="Y28" s="321"/>
      <c r="Z28" s="321"/>
      <c r="AA28" s="321"/>
      <c r="AB28" s="321"/>
      <c r="AC28" s="321"/>
    </row>
    <row r="29" spans="1:45" ht="11.25" customHeight="1">
      <c r="A29" s="305"/>
      <c r="B29" s="319"/>
      <c r="C29" s="319"/>
      <c r="D29" s="319"/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19"/>
      <c r="Q29" s="319"/>
      <c r="R29" s="319"/>
      <c r="S29" s="319"/>
      <c r="T29" s="319"/>
      <c r="U29" s="319"/>
      <c r="V29" s="319"/>
      <c r="W29" s="319"/>
      <c r="X29" s="319"/>
      <c r="Y29" s="319"/>
      <c r="Z29" s="319"/>
      <c r="AA29" s="319"/>
      <c r="AB29" s="319"/>
      <c r="AC29" s="319"/>
    </row>
    <row r="30" spans="1:45" ht="11.25" customHeight="1">
      <c r="A30" s="305"/>
      <c r="B30" s="353"/>
      <c r="C30" s="353"/>
      <c r="D30" s="353"/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3"/>
      <c r="AA30" s="353"/>
      <c r="AB30" s="353"/>
      <c r="AC30" s="353"/>
    </row>
    <row r="31" spans="1:45" ht="11.25" customHeight="1">
      <c r="B31" s="322"/>
      <c r="C31" s="322"/>
      <c r="D31" s="322"/>
      <c r="E31" s="322"/>
      <c r="F31" s="322"/>
      <c r="G31" s="322"/>
      <c r="H31" s="322"/>
      <c r="I31" s="322"/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2"/>
      <c r="U31" s="322"/>
      <c r="V31" s="322"/>
      <c r="W31" s="322"/>
      <c r="X31" s="322"/>
      <c r="Y31" s="322"/>
      <c r="Z31" s="322"/>
      <c r="AA31" s="322"/>
      <c r="AB31" s="322"/>
      <c r="AC31" s="322"/>
    </row>
    <row r="32" spans="1:45" ht="11.25" customHeight="1">
      <c r="B32" s="353"/>
      <c r="C32" s="353"/>
      <c r="D32" s="353"/>
      <c r="E32" s="353"/>
      <c r="F32" s="353"/>
      <c r="G32" s="353"/>
      <c r="H32" s="353"/>
      <c r="I32" s="353"/>
      <c r="J32" s="353"/>
      <c r="K32" s="353"/>
      <c r="L32" s="353"/>
      <c r="M32" s="353"/>
      <c r="N32" s="353"/>
      <c r="O32" s="353"/>
      <c r="P32" s="353"/>
      <c r="Q32" s="353"/>
      <c r="R32" s="353"/>
      <c r="S32" s="353"/>
      <c r="T32" s="353"/>
      <c r="U32" s="353"/>
      <c r="V32" s="353"/>
      <c r="W32" s="353"/>
      <c r="X32" s="353"/>
      <c r="Y32" s="353"/>
      <c r="Z32" s="353"/>
      <c r="AA32" s="353"/>
      <c r="AB32" s="353"/>
      <c r="AC32" s="353"/>
    </row>
    <row r="33" spans="2:29" ht="11.25" customHeight="1">
      <c r="B33" s="322"/>
      <c r="C33" s="322"/>
      <c r="D33" s="322"/>
      <c r="E33" s="322"/>
      <c r="F33" s="322"/>
      <c r="G33" s="322"/>
      <c r="H33" s="322"/>
      <c r="I33" s="322"/>
      <c r="J33" s="322"/>
      <c r="K33" s="322"/>
      <c r="L33" s="322"/>
      <c r="M33" s="322"/>
      <c r="N33" s="322"/>
      <c r="O33" s="322"/>
      <c r="P33" s="322"/>
      <c r="Q33" s="322"/>
      <c r="R33" s="322"/>
      <c r="S33" s="322"/>
      <c r="T33" s="322"/>
      <c r="U33" s="322"/>
      <c r="V33" s="322"/>
      <c r="W33" s="322"/>
      <c r="X33" s="322"/>
      <c r="Y33" s="322"/>
      <c r="Z33" s="322"/>
      <c r="AA33" s="322"/>
      <c r="AB33" s="322"/>
      <c r="AC33" s="322"/>
    </row>
    <row r="34" spans="2:29" ht="11.25" customHeight="1">
      <c r="B34" s="353"/>
      <c r="C34" s="353"/>
      <c r="D34" s="353"/>
      <c r="E34" s="353"/>
      <c r="F34" s="353"/>
      <c r="G34" s="353"/>
      <c r="H34" s="353"/>
      <c r="I34" s="353"/>
      <c r="J34" s="353"/>
      <c r="K34" s="353"/>
      <c r="L34" s="353"/>
      <c r="M34" s="353"/>
      <c r="N34" s="353"/>
      <c r="O34" s="353"/>
      <c r="P34" s="353"/>
      <c r="Q34" s="353"/>
      <c r="R34" s="353"/>
      <c r="S34" s="353"/>
      <c r="T34" s="353"/>
      <c r="U34" s="353"/>
      <c r="V34" s="353"/>
      <c r="W34" s="353"/>
      <c r="X34" s="353"/>
      <c r="Y34" s="353"/>
      <c r="Z34" s="353"/>
      <c r="AA34" s="353"/>
      <c r="AB34" s="353"/>
      <c r="AC34" s="353"/>
    </row>
    <row r="35" spans="2:29" ht="11.25" customHeight="1">
      <c r="B35" s="322"/>
      <c r="C35" s="322"/>
      <c r="D35" s="322"/>
      <c r="E35" s="322"/>
      <c r="F35" s="322"/>
      <c r="G35" s="322"/>
      <c r="H35" s="322"/>
      <c r="I35" s="322"/>
      <c r="J35" s="322"/>
      <c r="K35" s="322"/>
      <c r="L35" s="322"/>
      <c r="M35" s="322"/>
      <c r="N35" s="322"/>
      <c r="O35" s="322"/>
      <c r="P35" s="322"/>
      <c r="Q35" s="322"/>
      <c r="R35" s="322"/>
      <c r="S35" s="322"/>
      <c r="T35" s="322"/>
      <c r="U35" s="322"/>
      <c r="V35" s="322"/>
      <c r="W35" s="322"/>
      <c r="X35" s="322"/>
      <c r="Y35" s="322"/>
      <c r="Z35" s="322"/>
      <c r="AA35" s="322"/>
      <c r="AB35" s="322"/>
      <c r="AC35" s="322"/>
    </row>
    <row r="36" spans="2:29" ht="11.25" customHeight="1"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0"/>
      <c r="X36" s="320"/>
      <c r="Y36" s="320"/>
      <c r="Z36" s="320"/>
      <c r="AA36" s="320"/>
      <c r="AB36" s="320"/>
      <c r="AC36" s="320"/>
    </row>
    <row r="37" spans="2:29" ht="11.25" customHeight="1">
      <c r="B37" s="322"/>
      <c r="C37" s="322"/>
      <c r="D37" s="322"/>
      <c r="E37" s="322"/>
      <c r="F37" s="322"/>
      <c r="G37" s="322"/>
      <c r="H37" s="322"/>
      <c r="I37" s="322"/>
      <c r="J37" s="322"/>
      <c r="K37" s="322"/>
      <c r="L37" s="322"/>
      <c r="M37" s="322"/>
      <c r="N37" s="322"/>
      <c r="O37" s="322"/>
      <c r="P37" s="322"/>
      <c r="Q37" s="322"/>
      <c r="R37" s="322"/>
      <c r="S37" s="322"/>
      <c r="T37" s="322"/>
      <c r="U37" s="322"/>
      <c r="V37" s="322"/>
      <c r="W37" s="322"/>
      <c r="X37" s="322"/>
      <c r="Y37" s="322"/>
      <c r="Z37" s="322"/>
      <c r="AA37" s="322"/>
      <c r="AB37" s="322"/>
      <c r="AC37" s="322"/>
    </row>
    <row r="38" spans="2:29" ht="11.25" customHeight="1">
      <c r="B38" s="364"/>
      <c r="C38" s="364"/>
      <c r="D38" s="364"/>
      <c r="E38" s="364"/>
      <c r="F38" s="364"/>
      <c r="G38" s="364"/>
      <c r="H38" s="364"/>
      <c r="I38" s="364"/>
      <c r="J38" s="364"/>
      <c r="K38" s="364"/>
      <c r="L38" s="364"/>
      <c r="M38" s="364"/>
      <c r="N38" s="364"/>
      <c r="O38" s="364"/>
      <c r="P38" s="364"/>
      <c r="Q38" s="364"/>
      <c r="R38" s="364"/>
      <c r="S38" s="364"/>
      <c r="T38" s="364"/>
      <c r="U38" s="364"/>
      <c r="V38" s="364"/>
      <c r="W38" s="364"/>
      <c r="X38" s="364"/>
      <c r="Y38" s="364"/>
      <c r="Z38" s="364"/>
      <c r="AA38" s="364"/>
      <c r="AB38" s="364"/>
      <c r="AC38" s="364"/>
    </row>
    <row r="39" spans="2:29" ht="11.25" customHeight="1">
      <c r="B39" s="366"/>
      <c r="C39" s="366"/>
      <c r="D39" s="366"/>
      <c r="E39" s="366"/>
      <c r="F39" s="366"/>
      <c r="G39" s="366"/>
      <c r="H39" s="366"/>
      <c r="I39" s="366"/>
      <c r="J39" s="366"/>
      <c r="K39" s="366"/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66"/>
      <c r="W39" s="366"/>
      <c r="X39" s="366"/>
      <c r="Y39" s="366"/>
      <c r="Z39" s="366"/>
      <c r="AA39" s="366"/>
      <c r="AB39" s="366"/>
      <c r="AC39" s="366"/>
    </row>
    <row r="40" spans="2:29" ht="11.25" customHeight="1">
      <c r="B40" s="319"/>
      <c r="C40" s="319"/>
      <c r="D40" s="319"/>
      <c r="E40" s="319"/>
      <c r="F40" s="319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9"/>
      <c r="AC40" s="319"/>
    </row>
    <row r="41" spans="2:29" ht="11.25" customHeight="1">
      <c r="B41" s="364"/>
      <c r="C41" s="364"/>
      <c r="D41" s="364"/>
      <c r="E41" s="364"/>
      <c r="F41" s="364"/>
      <c r="G41" s="364"/>
      <c r="H41" s="364"/>
      <c r="I41" s="364"/>
      <c r="J41" s="364"/>
      <c r="K41" s="364"/>
      <c r="L41" s="364"/>
      <c r="M41" s="364"/>
      <c r="N41" s="364"/>
      <c r="O41" s="364"/>
      <c r="P41" s="364"/>
      <c r="Q41" s="364"/>
      <c r="R41" s="364"/>
      <c r="S41" s="364"/>
      <c r="T41" s="364"/>
      <c r="U41" s="364"/>
      <c r="V41" s="364"/>
      <c r="W41" s="364"/>
      <c r="X41" s="364"/>
      <c r="Y41" s="364"/>
      <c r="Z41" s="364"/>
      <c r="AA41" s="364"/>
      <c r="AB41" s="364"/>
      <c r="AC41" s="364"/>
    </row>
    <row r="42" spans="2:29" ht="11.25" customHeight="1">
      <c r="C42" s="1056"/>
      <c r="D42" s="1056"/>
      <c r="E42" s="1056"/>
      <c r="F42" s="1056"/>
      <c r="G42" s="1056"/>
      <c r="H42" s="1056"/>
      <c r="I42" s="1056"/>
      <c r="J42" s="1056"/>
      <c r="K42" s="1056"/>
      <c r="L42" s="1056"/>
      <c r="M42" s="1056"/>
      <c r="N42" s="1056"/>
      <c r="O42" s="1056"/>
      <c r="P42" s="1056"/>
      <c r="Q42" s="1056"/>
      <c r="R42" s="1056"/>
      <c r="S42" s="1056"/>
      <c r="T42" s="1056"/>
      <c r="U42" s="1056"/>
      <c r="V42" s="1056"/>
      <c r="W42" s="1056"/>
      <c r="X42" s="1056"/>
      <c r="Y42" s="1056"/>
      <c r="Z42" s="1056"/>
      <c r="AA42" s="1056"/>
      <c r="AB42" s="1056"/>
      <c r="AC42" s="1056"/>
    </row>
    <row r="43" spans="2:29" ht="11.25" customHeight="1">
      <c r="B43" s="1056"/>
      <c r="C43" s="1056"/>
      <c r="D43" s="1056"/>
      <c r="E43" s="1056"/>
      <c r="F43" s="1056"/>
      <c r="G43" s="1056"/>
      <c r="H43" s="1056"/>
      <c r="I43" s="1056"/>
      <c r="J43" s="1056"/>
      <c r="K43" s="1056"/>
      <c r="L43" s="1056"/>
      <c r="M43" s="1056"/>
      <c r="N43" s="1056"/>
      <c r="O43" s="1056"/>
      <c r="P43" s="1056"/>
      <c r="Q43" s="1056"/>
      <c r="R43" s="1056"/>
      <c r="S43" s="1056"/>
      <c r="T43" s="1056"/>
      <c r="U43" s="1056"/>
      <c r="V43" s="1056"/>
      <c r="W43" s="1056"/>
      <c r="X43" s="1056"/>
      <c r="Y43" s="1056"/>
      <c r="Z43" s="1056"/>
      <c r="AA43" s="1056"/>
      <c r="AB43" s="1056"/>
      <c r="AC43" s="1056"/>
    </row>
    <row r="44" spans="2:29" ht="11.25" customHeight="1">
      <c r="B44" s="1056"/>
      <c r="C44" s="1056"/>
      <c r="D44" s="1056"/>
      <c r="E44" s="1056"/>
      <c r="F44" s="1056"/>
      <c r="G44" s="1056"/>
      <c r="H44" s="1056"/>
      <c r="I44" s="1056"/>
      <c r="J44" s="1056"/>
      <c r="K44" s="1056"/>
      <c r="L44" s="1056"/>
      <c r="M44" s="1056"/>
      <c r="N44" s="1056"/>
      <c r="O44" s="1056"/>
      <c r="P44" s="1056"/>
      <c r="Q44" s="1056"/>
      <c r="R44" s="1056"/>
      <c r="S44" s="1056"/>
      <c r="T44" s="1056"/>
      <c r="U44" s="1056"/>
      <c r="V44" s="1056"/>
      <c r="W44" s="1056"/>
      <c r="X44" s="1056"/>
      <c r="Y44" s="1056"/>
      <c r="Z44" s="1056"/>
      <c r="AA44" s="1056"/>
      <c r="AB44" s="1056"/>
      <c r="AC44" s="1056"/>
    </row>
    <row r="45" spans="2:29" ht="11.25" customHeight="1">
      <c r="C45" s="1056"/>
      <c r="D45" s="1056"/>
      <c r="E45" s="1056"/>
      <c r="F45" s="1056"/>
      <c r="G45" s="1056"/>
      <c r="H45" s="1056"/>
      <c r="I45" s="1056"/>
      <c r="J45" s="1056"/>
      <c r="K45" s="1056"/>
      <c r="L45" s="1056"/>
      <c r="M45" s="1056"/>
      <c r="N45" s="1056"/>
      <c r="O45" s="1056"/>
      <c r="P45" s="1056"/>
      <c r="Q45" s="1056"/>
      <c r="R45" s="1056"/>
      <c r="S45" s="1056"/>
      <c r="T45" s="1056"/>
      <c r="U45" s="1056"/>
      <c r="V45" s="1056"/>
      <c r="W45" s="1056"/>
      <c r="X45" s="1056"/>
      <c r="Y45" s="1056"/>
      <c r="Z45" s="1056"/>
      <c r="AA45" s="1056"/>
      <c r="AB45" s="1056"/>
      <c r="AC45" s="1056"/>
    </row>
    <row r="46" spans="2:29" ht="11.25" customHeight="1">
      <c r="C46" s="1056"/>
      <c r="D46" s="1056"/>
      <c r="E46" s="1056"/>
      <c r="F46" s="1056"/>
      <c r="G46" s="1056"/>
      <c r="H46" s="1056"/>
      <c r="I46" s="1056"/>
      <c r="J46" s="1056"/>
      <c r="K46" s="1056"/>
      <c r="L46" s="1056"/>
      <c r="M46" s="1056"/>
      <c r="N46" s="1056"/>
      <c r="O46" s="1056"/>
      <c r="P46" s="1056"/>
      <c r="Q46" s="1056"/>
      <c r="R46" s="1056"/>
      <c r="S46" s="1056"/>
      <c r="T46" s="1056"/>
      <c r="U46" s="1056"/>
      <c r="V46" s="1056"/>
      <c r="W46" s="1056"/>
      <c r="X46" s="1056"/>
      <c r="Y46" s="1056"/>
      <c r="Z46" s="1056"/>
      <c r="AA46" s="1056"/>
      <c r="AB46" s="1056"/>
      <c r="AC46" s="1056"/>
    </row>
    <row r="47" spans="2:29" ht="11.25" customHeight="1">
      <c r="B47" s="1056"/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1056"/>
      <c r="N47" s="1056"/>
      <c r="O47" s="1056"/>
      <c r="P47" s="1056"/>
      <c r="Q47" s="1056"/>
      <c r="R47" s="1056"/>
      <c r="S47" s="1056"/>
      <c r="T47" s="1056"/>
      <c r="U47" s="1056"/>
      <c r="V47" s="1056"/>
      <c r="W47" s="1056"/>
      <c r="X47" s="1056"/>
      <c r="Y47" s="1056"/>
      <c r="Z47" s="1056"/>
      <c r="AA47" s="1056"/>
      <c r="AB47" s="1056"/>
      <c r="AC47" s="1056"/>
    </row>
    <row r="48" spans="2:29" ht="11.25" customHeight="1">
      <c r="C48" s="1056"/>
      <c r="D48" s="1056"/>
      <c r="E48" s="1056"/>
      <c r="F48" s="1056"/>
      <c r="G48" s="1056"/>
      <c r="H48" s="1056"/>
      <c r="I48" s="1056"/>
      <c r="J48" s="1056"/>
      <c r="K48" s="1056"/>
      <c r="L48" s="1056"/>
      <c r="M48" s="1056"/>
      <c r="N48" s="1056"/>
      <c r="O48" s="1056"/>
      <c r="P48" s="1056"/>
      <c r="Q48" s="1056"/>
      <c r="R48" s="1056"/>
      <c r="S48" s="1056"/>
      <c r="T48" s="1056"/>
      <c r="U48" s="1056"/>
      <c r="V48" s="1056"/>
      <c r="W48" s="1056"/>
      <c r="X48" s="1056"/>
      <c r="Y48" s="1056"/>
      <c r="Z48" s="1056"/>
      <c r="AA48" s="1056"/>
      <c r="AB48" s="1056"/>
      <c r="AC48" s="1056"/>
    </row>
    <row r="53" spans="2:29" ht="11.25" customHeight="1">
      <c r="C53" s="1056"/>
      <c r="D53" s="1056"/>
      <c r="E53" s="1056"/>
      <c r="F53" s="1056"/>
      <c r="G53" s="1056"/>
      <c r="H53" s="1056"/>
      <c r="I53" s="1056"/>
      <c r="J53" s="1056"/>
      <c r="K53" s="1056"/>
      <c r="L53" s="1056"/>
      <c r="M53" s="1056"/>
      <c r="N53" s="1056"/>
      <c r="O53" s="1056"/>
      <c r="P53" s="1056"/>
      <c r="Q53" s="1056"/>
      <c r="R53" s="1056"/>
      <c r="S53" s="1056"/>
      <c r="T53" s="1056"/>
      <c r="U53" s="1056"/>
      <c r="V53" s="1056"/>
      <c r="W53" s="1056"/>
      <c r="X53" s="1056"/>
      <c r="Y53" s="1056"/>
      <c r="Z53" s="1056"/>
      <c r="AA53" s="1056"/>
      <c r="AB53" s="1056"/>
      <c r="AC53" s="1056"/>
    </row>
    <row r="54" spans="2:29" ht="11.25" customHeight="1">
      <c r="B54" s="1056"/>
      <c r="C54" s="1056"/>
      <c r="D54" s="1056"/>
      <c r="E54" s="1056"/>
      <c r="F54" s="1056"/>
      <c r="G54" s="1056"/>
      <c r="H54" s="1056"/>
      <c r="I54" s="1056"/>
      <c r="J54" s="1056"/>
      <c r="K54" s="1056"/>
      <c r="L54" s="1056"/>
      <c r="M54" s="1056"/>
      <c r="N54" s="1056"/>
      <c r="O54" s="1056"/>
      <c r="P54" s="1056"/>
      <c r="Q54" s="1056"/>
      <c r="R54" s="1056"/>
      <c r="S54" s="1056"/>
      <c r="T54" s="1056"/>
      <c r="U54" s="1056"/>
      <c r="V54" s="1056"/>
      <c r="W54" s="1056"/>
      <c r="X54" s="1056"/>
      <c r="Y54" s="1056"/>
      <c r="Z54" s="1056"/>
      <c r="AA54" s="1056"/>
      <c r="AB54" s="1056"/>
      <c r="AC54" s="1056"/>
    </row>
    <row r="55" spans="2:29" ht="11.25" customHeight="1">
      <c r="C55" s="1056"/>
      <c r="D55" s="1056"/>
      <c r="E55" s="1056"/>
      <c r="F55" s="1056"/>
      <c r="G55" s="1056"/>
      <c r="H55" s="1056"/>
      <c r="I55" s="1056"/>
      <c r="J55" s="1056"/>
      <c r="K55" s="1056"/>
      <c r="L55" s="1056"/>
      <c r="M55" s="1056"/>
      <c r="N55" s="1056"/>
      <c r="O55" s="1056"/>
      <c r="P55" s="1056"/>
      <c r="Q55" s="1056"/>
      <c r="R55" s="1056"/>
      <c r="S55" s="1056"/>
      <c r="T55" s="1056"/>
      <c r="U55" s="1056"/>
      <c r="V55" s="1056"/>
      <c r="W55" s="1056"/>
      <c r="X55" s="1056"/>
      <c r="Y55" s="1056"/>
      <c r="Z55" s="1056"/>
      <c r="AA55" s="1056"/>
      <c r="AB55" s="1056"/>
      <c r="AC55" s="1056"/>
    </row>
    <row r="56" spans="2:29" ht="11.25" customHeight="1">
      <c r="C56" s="1056"/>
      <c r="D56" s="1056"/>
      <c r="E56" s="1056"/>
      <c r="F56" s="1056"/>
      <c r="G56" s="1056"/>
      <c r="H56" s="1056"/>
      <c r="I56" s="1056"/>
      <c r="J56" s="1056"/>
      <c r="K56" s="1056"/>
      <c r="L56" s="1056"/>
      <c r="M56" s="1056"/>
      <c r="N56" s="1056"/>
      <c r="O56" s="1056"/>
      <c r="P56" s="1056"/>
      <c r="Q56" s="1056"/>
      <c r="R56" s="1056"/>
      <c r="S56" s="1056"/>
      <c r="T56" s="1056"/>
      <c r="U56" s="1056"/>
      <c r="V56" s="1056"/>
      <c r="W56" s="1056"/>
      <c r="X56" s="1056"/>
      <c r="Y56" s="1056"/>
      <c r="Z56" s="1056"/>
      <c r="AA56" s="1056"/>
      <c r="AB56" s="1056"/>
      <c r="AC56" s="1056"/>
    </row>
    <row r="57" spans="2:29" ht="11.25" customHeight="1">
      <c r="B57" s="1056"/>
      <c r="C57" s="1056"/>
      <c r="D57" s="1056"/>
      <c r="E57" s="1056"/>
      <c r="F57" s="1056"/>
      <c r="G57" s="1056"/>
      <c r="H57" s="1056"/>
      <c r="I57" s="1056"/>
      <c r="J57" s="1056"/>
      <c r="K57" s="1056"/>
      <c r="L57" s="1056"/>
      <c r="M57" s="1056"/>
      <c r="N57" s="1056"/>
      <c r="O57" s="1056"/>
      <c r="P57" s="1056"/>
      <c r="Q57" s="1056"/>
      <c r="R57" s="1056"/>
      <c r="S57" s="1056"/>
      <c r="T57" s="1056"/>
      <c r="U57" s="1056"/>
      <c r="V57" s="1056"/>
      <c r="W57" s="1056"/>
      <c r="X57" s="1056"/>
      <c r="Y57" s="1056"/>
      <c r="Z57" s="1056"/>
      <c r="AA57" s="1056"/>
      <c r="AB57" s="1056"/>
      <c r="AC57" s="1056"/>
    </row>
    <row r="58" spans="2:29" ht="11.25" customHeight="1">
      <c r="B58" s="305"/>
      <c r="C58" s="1056"/>
      <c r="D58" s="1056"/>
      <c r="E58" s="1056"/>
      <c r="F58" s="1056"/>
      <c r="G58" s="1056"/>
      <c r="H58" s="1056"/>
      <c r="I58" s="1056"/>
      <c r="J58" s="1056"/>
      <c r="K58" s="1056"/>
      <c r="L58" s="1056"/>
      <c r="M58" s="1056"/>
      <c r="N58" s="1056"/>
      <c r="O58" s="1056"/>
      <c r="P58" s="1056"/>
      <c r="Q58" s="1056"/>
      <c r="R58" s="1056"/>
      <c r="S58" s="1056"/>
      <c r="T58" s="1056"/>
      <c r="U58" s="1056"/>
      <c r="V58" s="1056"/>
      <c r="W58" s="1056"/>
      <c r="X58" s="1056"/>
      <c r="Y58" s="1056"/>
      <c r="Z58" s="1056"/>
      <c r="AA58" s="1056"/>
      <c r="AB58" s="1056"/>
      <c r="AC58" s="1056"/>
    </row>
    <row r="59" spans="2:29" ht="11.25" customHeight="1">
      <c r="B59" s="305"/>
      <c r="C59" s="1056"/>
      <c r="D59" s="1056"/>
      <c r="E59" s="1056"/>
      <c r="F59" s="1056"/>
      <c r="G59" s="1056"/>
      <c r="H59" s="1056"/>
      <c r="I59" s="1056"/>
      <c r="J59" s="1056"/>
      <c r="K59" s="1056"/>
      <c r="L59" s="1056"/>
      <c r="M59" s="1056"/>
      <c r="N59" s="1056"/>
      <c r="O59" s="1056"/>
      <c r="P59" s="1056"/>
      <c r="Q59" s="1056"/>
      <c r="R59" s="1056"/>
      <c r="S59" s="1056"/>
      <c r="T59" s="1056"/>
      <c r="U59" s="1056"/>
      <c r="V59" s="1056"/>
      <c r="W59" s="1056"/>
      <c r="X59" s="1056"/>
      <c r="Y59" s="1056"/>
      <c r="Z59" s="1056"/>
      <c r="AA59" s="1056"/>
      <c r="AB59" s="1056"/>
      <c r="AC59" s="1056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D2FFF-A20B-409C-848E-E6C458E9D283}">
  <dimension ref="A1:AS61"/>
  <sheetViews>
    <sheetView showGridLines="0" workbookViewId="0">
      <pane xSplit="1" topLeftCell="AH1" activePane="topRight" state="frozen"/>
      <selection pane="topRight" activeCell="AO25" sqref="AO25"/>
    </sheetView>
  </sheetViews>
  <sheetFormatPr baseColWidth="10" defaultColWidth="11.42578125" defaultRowHeight="11.25" customHeight="1"/>
  <cols>
    <col min="1" max="1" width="96.140625" style="1033" customWidth="1"/>
    <col min="2" max="29" width="8" style="1077" customWidth="1"/>
    <col min="30" max="45" width="8.7109375" style="1033" customWidth="1"/>
    <col min="46" max="16384" width="11.42578125" style="1033"/>
  </cols>
  <sheetData>
    <row r="1" spans="1:45" ht="12.75" customHeight="1">
      <c r="A1" s="1083" t="s">
        <v>689</v>
      </c>
      <c r="B1" s="1056"/>
      <c r="C1" s="1056"/>
      <c r="D1" s="1056"/>
      <c r="E1" s="1056"/>
      <c r="F1" s="1056"/>
      <c r="G1" s="1056"/>
      <c r="H1" s="1056"/>
      <c r="I1" s="1056"/>
      <c r="J1" s="1056"/>
      <c r="K1" s="1056"/>
      <c r="L1" s="1056"/>
      <c r="M1" s="1056"/>
      <c r="N1" s="1056"/>
      <c r="O1" s="1056"/>
      <c r="P1" s="1056"/>
      <c r="Q1" s="1056"/>
      <c r="R1" s="1056"/>
      <c r="S1" s="1056"/>
      <c r="T1" s="1056"/>
      <c r="U1" s="1056"/>
      <c r="V1" s="1056"/>
      <c r="W1" s="1056"/>
      <c r="X1" s="1056"/>
      <c r="Y1" s="1056"/>
      <c r="Z1" s="1056"/>
      <c r="AA1" s="1056"/>
      <c r="AB1" s="1056"/>
      <c r="AC1" s="1056"/>
    </row>
    <row r="2" spans="1:45" s="1057" customFormat="1" ht="11.25" customHeight="1">
      <c r="B2" s="1056"/>
      <c r="C2" s="1056"/>
      <c r="D2" s="1056"/>
      <c r="E2" s="1056"/>
      <c r="F2" s="1056"/>
      <c r="G2" s="1056"/>
      <c r="H2" s="1056"/>
      <c r="I2" s="1056"/>
      <c r="J2" s="1056"/>
      <c r="K2" s="1056"/>
      <c r="L2" s="1056"/>
      <c r="M2" s="1056"/>
      <c r="N2" s="1056"/>
      <c r="O2" s="1056"/>
      <c r="P2" s="1056"/>
      <c r="Q2" s="1056"/>
      <c r="R2" s="1056"/>
      <c r="S2" s="1056"/>
      <c r="T2" s="1056"/>
      <c r="U2" s="1056"/>
      <c r="V2" s="1056"/>
      <c r="W2" s="1056"/>
      <c r="X2" s="1056"/>
      <c r="Y2" s="1056"/>
      <c r="Z2" s="1056"/>
      <c r="AA2" s="1056"/>
      <c r="AB2" s="1056"/>
      <c r="AC2" s="1056"/>
      <c r="AH2" s="1084"/>
      <c r="AI2" s="1084"/>
      <c r="AJ2" s="1084"/>
      <c r="AK2" s="1084"/>
      <c r="AL2" s="1084"/>
      <c r="AM2" s="1084"/>
      <c r="AN2" s="1084"/>
      <c r="AO2" s="1084"/>
      <c r="AP2" s="1084"/>
      <c r="AQ2" s="1084"/>
      <c r="AR2" s="1084"/>
      <c r="AS2" s="1084"/>
    </row>
    <row r="3" spans="1:45" s="1081" customFormat="1" ht="11.25" customHeight="1">
      <c r="A3" s="1060"/>
      <c r="B3" s="1060">
        <v>1980</v>
      </c>
      <c r="C3" s="1059">
        <v>1981</v>
      </c>
      <c r="D3" s="1059">
        <v>1982</v>
      </c>
      <c r="E3" s="1059">
        <v>1983</v>
      </c>
      <c r="F3" s="1059">
        <v>1984</v>
      </c>
      <c r="G3" s="1059">
        <v>1985</v>
      </c>
      <c r="H3" s="1059">
        <v>1986</v>
      </c>
      <c r="I3" s="1059">
        <v>1987</v>
      </c>
      <c r="J3" s="1059">
        <v>1988</v>
      </c>
      <c r="K3" s="1059">
        <v>1989</v>
      </c>
      <c r="L3" s="1059">
        <v>1990</v>
      </c>
      <c r="M3" s="1059">
        <v>1991</v>
      </c>
      <c r="N3" s="1059">
        <v>1992</v>
      </c>
      <c r="O3" s="1059">
        <v>1993</v>
      </c>
      <c r="P3" s="1059">
        <v>1994</v>
      </c>
      <c r="Q3" s="1059">
        <v>1995</v>
      </c>
      <c r="R3" s="1059">
        <v>1996</v>
      </c>
      <c r="S3" s="1059">
        <v>1997</v>
      </c>
      <c r="T3" s="1059">
        <v>1998</v>
      </c>
      <c r="U3" s="1059">
        <v>1999</v>
      </c>
      <c r="V3" s="1059">
        <v>2000</v>
      </c>
      <c r="W3" s="1059">
        <v>2001</v>
      </c>
      <c r="X3" s="1059">
        <v>2002</v>
      </c>
      <c r="Y3" s="1059">
        <v>2003</v>
      </c>
      <c r="Z3" s="1059">
        <v>2004</v>
      </c>
      <c r="AA3" s="1059">
        <v>2005</v>
      </c>
      <c r="AB3" s="1061">
        <v>2006</v>
      </c>
      <c r="AC3" s="1059">
        <v>2007</v>
      </c>
      <c r="AD3" s="1059">
        <v>2008</v>
      </c>
      <c r="AE3" s="1059">
        <v>2009</v>
      </c>
      <c r="AF3" s="1059">
        <v>2010</v>
      </c>
      <c r="AG3" s="1059">
        <v>2011</v>
      </c>
      <c r="AH3" s="1062">
        <v>2012</v>
      </c>
      <c r="AI3" s="1062">
        <v>2013</v>
      </c>
      <c r="AJ3" s="1062">
        <v>2014</v>
      </c>
      <c r="AK3" s="1061">
        <v>2015</v>
      </c>
      <c r="AL3" s="1041">
        <v>2016</v>
      </c>
      <c r="AM3" s="1041">
        <v>2017</v>
      </c>
      <c r="AN3" s="1041">
        <v>2018</v>
      </c>
      <c r="AO3" s="1041">
        <v>2019</v>
      </c>
      <c r="AP3" s="1041">
        <v>2020</v>
      </c>
      <c r="AQ3" s="1041">
        <v>2021</v>
      </c>
      <c r="AR3" s="1041">
        <v>2022</v>
      </c>
      <c r="AS3" s="1275">
        <v>2023</v>
      </c>
    </row>
    <row r="4" spans="1:45" ht="11.25" customHeight="1">
      <c r="A4" s="1085" t="s">
        <v>197</v>
      </c>
      <c r="B4" s="1086">
        <v>59780</v>
      </c>
      <c r="C4" s="1087">
        <v>54650</v>
      </c>
      <c r="D4" s="1087">
        <v>51660</v>
      </c>
      <c r="E4" s="1087">
        <v>49890</v>
      </c>
      <c r="F4" s="1087">
        <v>50500</v>
      </c>
      <c r="G4" s="1087">
        <v>48410</v>
      </c>
      <c r="H4" s="1087">
        <v>44260</v>
      </c>
      <c r="I4" s="1087">
        <v>43830</v>
      </c>
      <c r="J4" s="1087">
        <v>44350</v>
      </c>
      <c r="K4" s="1087">
        <v>45019.999999999993</v>
      </c>
      <c r="L4" s="1087">
        <v>43380</v>
      </c>
      <c r="M4" s="1087">
        <v>42889.999999999993</v>
      </c>
      <c r="N4" s="1087">
        <v>41250</v>
      </c>
      <c r="O4" s="1087">
        <v>36680</v>
      </c>
      <c r="P4" s="1087">
        <v>38610</v>
      </c>
      <c r="Q4" s="1087">
        <v>37160.000000000007</v>
      </c>
      <c r="R4" s="1087">
        <v>37270</v>
      </c>
      <c r="S4" s="1087">
        <v>39980</v>
      </c>
      <c r="T4" s="1087">
        <v>40510</v>
      </c>
      <c r="U4" s="1087">
        <v>40140</v>
      </c>
      <c r="V4" s="1087">
        <v>41690.000000000007</v>
      </c>
      <c r="W4" s="1087">
        <v>37930</v>
      </c>
      <c r="X4" s="1087">
        <v>37680</v>
      </c>
      <c r="Y4" s="1087">
        <v>35470</v>
      </c>
      <c r="Z4" s="1087">
        <v>35680</v>
      </c>
      <c r="AA4" s="1087">
        <v>31980</v>
      </c>
      <c r="AB4" s="1088">
        <v>32600</v>
      </c>
      <c r="AC4" s="1087">
        <v>33300</v>
      </c>
      <c r="AD4" s="1087">
        <v>31189.038084262102</v>
      </c>
      <c r="AE4" s="1087">
        <v>24583.691057227501</v>
      </c>
      <c r="AF4" s="1087">
        <v>22773.2069475157</v>
      </c>
      <c r="AG4" s="1087">
        <v>26858.696080737001</v>
      </c>
      <c r="AH4" s="1089">
        <v>24453.5178703807</v>
      </c>
      <c r="AI4" s="1089">
        <v>23814.1586963472</v>
      </c>
      <c r="AJ4" s="1089">
        <v>23481.968402987699</v>
      </c>
      <c r="AK4" s="1088">
        <v>25880.913618645402</v>
      </c>
      <c r="AL4" s="1066">
        <v>25056.027999999998</v>
      </c>
      <c r="AM4" s="1066">
        <v>25763.419000000002</v>
      </c>
      <c r="AN4" s="1066">
        <v>23130.960999999999</v>
      </c>
      <c r="AO4" s="1066">
        <v>22702.865000000002</v>
      </c>
      <c r="AP4" s="1066">
        <v>19600.888999999999</v>
      </c>
      <c r="AQ4" s="1066">
        <v>21929.879000000001</v>
      </c>
      <c r="AR4" s="1066">
        <v>20976.584999999999</v>
      </c>
      <c r="AS4" s="1316">
        <v>17860.435000000001</v>
      </c>
    </row>
    <row r="5" spans="1:45" ht="11.25" customHeight="1">
      <c r="A5" s="1085" t="s">
        <v>198</v>
      </c>
      <c r="B5" s="1090">
        <v>6590.0000000000009</v>
      </c>
      <c r="C5" s="1091">
        <v>6800</v>
      </c>
      <c r="D5" s="1091">
        <v>6750</v>
      </c>
      <c r="E5" s="1091">
        <v>6770.0000000000009</v>
      </c>
      <c r="F5" s="1091">
        <v>6970</v>
      </c>
      <c r="G5" s="1091">
        <v>7370</v>
      </c>
      <c r="H5" s="1091">
        <v>7430</v>
      </c>
      <c r="I5" s="1091">
        <v>7510</v>
      </c>
      <c r="J5" s="1091">
        <v>7930</v>
      </c>
      <c r="K5" s="1091">
        <v>8250</v>
      </c>
      <c r="L5" s="1091">
        <v>8160</v>
      </c>
      <c r="M5" s="1091">
        <v>8590</v>
      </c>
      <c r="N5" s="1091">
        <v>9130</v>
      </c>
      <c r="O5" s="1091">
        <v>9220</v>
      </c>
      <c r="P5" s="1091">
        <v>11120.000000000002</v>
      </c>
      <c r="Q5" s="1091">
        <v>12010</v>
      </c>
      <c r="R5" s="1091">
        <v>13230</v>
      </c>
      <c r="S5" s="1091">
        <v>14840</v>
      </c>
      <c r="T5" s="1091">
        <v>14579.999999999998</v>
      </c>
      <c r="U5" s="1091">
        <v>14210</v>
      </c>
      <c r="V5" s="1091">
        <v>13770</v>
      </c>
      <c r="W5" s="1091">
        <v>12470</v>
      </c>
      <c r="X5" s="1091">
        <v>12360</v>
      </c>
      <c r="Y5" s="1091">
        <v>11370</v>
      </c>
      <c r="Z5" s="1091">
        <v>10670</v>
      </c>
      <c r="AA5" s="1091">
        <v>8730</v>
      </c>
      <c r="AB5" s="1092">
        <v>8600</v>
      </c>
      <c r="AC5" s="1091">
        <v>9300</v>
      </c>
      <c r="AD5" s="1091">
        <v>9247.0910000000003</v>
      </c>
      <c r="AE5" s="1091">
        <v>7545.4780000000001</v>
      </c>
      <c r="AF5" s="1091">
        <v>7191.5446054800004</v>
      </c>
      <c r="AG5" s="1091">
        <v>7342.8907337339297</v>
      </c>
      <c r="AH5" s="1066">
        <v>8085.3851296193297</v>
      </c>
      <c r="AI5" s="1066">
        <v>8415.9539176514299</v>
      </c>
      <c r="AJ5" s="1066">
        <v>9114.3440968939103</v>
      </c>
      <c r="AK5" s="1092">
        <v>10447.14327435459</v>
      </c>
      <c r="AL5" s="1066">
        <v>9657.7080000000005</v>
      </c>
      <c r="AM5" s="1066">
        <v>9717.5630000000001</v>
      </c>
      <c r="AN5" s="1066">
        <v>10718.763999999999</v>
      </c>
      <c r="AO5" s="1066">
        <v>11205.844999999999</v>
      </c>
      <c r="AP5" s="1066">
        <v>11695.672</v>
      </c>
      <c r="AQ5" s="1066">
        <v>13839.842000000001</v>
      </c>
      <c r="AR5" s="1066">
        <v>14305.271000000001</v>
      </c>
      <c r="AS5" s="1316">
        <v>11538.556</v>
      </c>
    </row>
    <row r="6" spans="1:45" ht="11.25" customHeight="1">
      <c r="A6" s="1093" t="s">
        <v>199</v>
      </c>
      <c r="B6" s="1043">
        <v>0</v>
      </c>
      <c r="C6" s="1044">
        <v>0</v>
      </c>
      <c r="D6" s="1044">
        <v>0</v>
      </c>
      <c r="E6" s="1044">
        <v>0</v>
      </c>
      <c r="F6" s="1044">
        <v>0</v>
      </c>
      <c r="G6" s="1044">
        <v>0</v>
      </c>
      <c r="H6" s="1044">
        <v>0</v>
      </c>
      <c r="I6" s="1044">
        <v>0</v>
      </c>
      <c r="J6" s="1044">
        <v>0</v>
      </c>
      <c r="K6" s="1044">
        <v>0</v>
      </c>
      <c r="L6" s="1044">
        <v>0</v>
      </c>
      <c r="M6" s="1044">
        <v>0</v>
      </c>
      <c r="N6" s="1044">
        <v>0</v>
      </c>
      <c r="O6" s="1044">
        <v>0</v>
      </c>
      <c r="P6" s="1044">
        <v>0</v>
      </c>
      <c r="Q6" s="1044">
        <v>0</v>
      </c>
      <c r="R6" s="1044">
        <v>0</v>
      </c>
      <c r="S6" s="1044">
        <v>0</v>
      </c>
      <c r="T6" s="1044">
        <v>0</v>
      </c>
      <c r="U6" s="1044">
        <v>0</v>
      </c>
      <c r="V6" s="1044">
        <v>0</v>
      </c>
      <c r="W6" s="1044">
        <v>0</v>
      </c>
      <c r="X6" s="1044">
        <v>0</v>
      </c>
      <c r="Y6" s="1044">
        <v>0</v>
      </c>
      <c r="Z6" s="1044">
        <v>0</v>
      </c>
      <c r="AA6" s="1044">
        <v>0</v>
      </c>
      <c r="AB6" s="1065">
        <v>0</v>
      </c>
      <c r="AC6" s="1044">
        <v>0</v>
      </c>
      <c r="AD6" s="1044">
        <v>7023.8140000000003</v>
      </c>
      <c r="AE6" s="1044">
        <v>6251.3329999999996</v>
      </c>
      <c r="AF6" s="1044">
        <v>5749.4542438600001</v>
      </c>
      <c r="AG6" s="1044">
        <v>6395.0851459599999</v>
      </c>
      <c r="AH6" s="1046">
        <v>7161.6264899999996</v>
      </c>
      <c r="AI6" s="1046">
        <v>7503.87413282743</v>
      </c>
      <c r="AJ6" s="1046">
        <v>8006.6013858199103</v>
      </c>
      <c r="AK6" s="1065">
        <v>8758.6676913275896</v>
      </c>
      <c r="AL6" s="1046">
        <v>7763.33</v>
      </c>
      <c r="AM6" s="1046">
        <v>7762.6620000000003</v>
      </c>
      <c r="AN6" s="1046">
        <v>10286.605</v>
      </c>
      <c r="AO6" s="1046">
        <v>10534.317999999999</v>
      </c>
      <c r="AP6" s="1046">
        <v>10362.493</v>
      </c>
      <c r="AQ6" s="1046">
        <v>12186.054</v>
      </c>
      <c r="AR6" s="1046">
        <v>12250.249</v>
      </c>
      <c r="AS6" s="1278">
        <v>9925.9920000000002</v>
      </c>
    </row>
    <row r="7" spans="1:45" ht="11.25" customHeight="1">
      <c r="A7" s="1093" t="s">
        <v>504</v>
      </c>
      <c r="B7" s="1043">
        <v>0</v>
      </c>
      <c r="C7" s="1044">
        <v>0</v>
      </c>
      <c r="D7" s="1044">
        <v>0</v>
      </c>
      <c r="E7" s="1044">
        <v>0</v>
      </c>
      <c r="F7" s="1044">
        <v>0</v>
      </c>
      <c r="G7" s="1044">
        <v>0</v>
      </c>
      <c r="H7" s="1044">
        <v>0</v>
      </c>
      <c r="I7" s="1044">
        <v>0</v>
      </c>
      <c r="J7" s="1044">
        <v>0</v>
      </c>
      <c r="K7" s="1044">
        <v>0</v>
      </c>
      <c r="L7" s="1044">
        <v>0</v>
      </c>
      <c r="M7" s="1044">
        <v>0</v>
      </c>
      <c r="N7" s="1044">
        <v>0</v>
      </c>
      <c r="O7" s="1044">
        <v>0</v>
      </c>
      <c r="P7" s="1044">
        <v>0</v>
      </c>
      <c r="Q7" s="1044">
        <v>0</v>
      </c>
      <c r="R7" s="1044">
        <v>0</v>
      </c>
      <c r="S7" s="1044">
        <v>0</v>
      </c>
      <c r="T7" s="1044">
        <v>0</v>
      </c>
      <c r="U7" s="1044">
        <v>0</v>
      </c>
      <c r="V7" s="1044">
        <v>0</v>
      </c>
      <c r="W7" s="1044">
        <v>0</v>
      </c>
      <c r="X7" s="1044">
        <v>0</v>
      </c>
      <c r="Y7" s="1044">
        <v>0</v>
      </c>
      <c r="Z7" s="1044">
        <v>0</v>
      </c>
      <c r="AA7" s="1044">
        <v>0</v>
      </c>
      <c r="AB7" s="1065">
        <v>0</v>
      </c>
      <c r="AC7" s="1044">
        <v>0</v>
      </c>
      <c r="AD7" s="1044">
        <v>2223.277</v>
      </c>
      <c r="AE7" s="1044">
        <v>1294.145</v>
      </c>
      <c r="AF7" s="1044">
        <v>1442.0903616200001</v>
      </c>
      <c r="AG7" s="1044">
        <v>947.80558777392798</v>
      </c>
      <c r="AH7" s="1046">
        <v>923.75863961932805</v>
      </c>
      <c r="AI7" s="1046">
        <v>912.07978482399699</v>
      </c>
      <c r="AJ7" s="1046">
        <v>1107.742711074</v>
      </c>
      <c r="AK7" s="1065">
        <v>1688.4755830270001</v>
      </c>
      <c r="AL7" s="1046">
        <v>1894.3779999999999</v>
      </c>
      <c r="AM7" s="1046">
        <v>1954.9010000000001</v>
      </c>
      <c r="AN7" s="1046">
        <v>432.16</v>
      </c>
      <c r="AO7" s="1046">
        <v>671.52700000000004</v>
      </c>
      <c r="AP7" s="1046">
        <v>1278.7439999999999</v>
      </c>
      <c r="AQ7" s="1046">
        <v>1231.2170000000001</v>
      </c>
      <c r="AR7" s="1046">
        <v>1702.838</v>
      </c>
      <c r="AS7" s="1278">
        <v>1237.6669999999999</v>
      </c>
    </row>
    <row r="8" spans="1:45" ht="11.25" customHeight="1">
      <c r="A8" s="1093" t="s">
        <v>505</v>
      </c>
      <c r="B8" s="1044">
        <v>0</v>
      </c>
      <c r="C8" s="1044">
        <v>0</v>
      </c>
      <c r="D8" s="1044">
        <v>0</v>
      </c>
      <c r="E8" s="1044">
        <v>0</v>
      </c>
      <c r="F8" s="1044">
        <v>0</v>
      </c>
      <c r="G8" s="1044">
        <v>0</v>
      </c>
      <c r="H8" s="1044">
        <v>0</v>
      </c>
      <c r="I8" s="1044">
        <v>0</v>
      </c>
      <c r="J8" s="1044">
        <v>0</v>
      </c>
      <c r="K8" s="1044">
        <v>0</v>
      </c>
      <c r="L8" s="1044">
        <v>0</v>
      </c>
      <c r="M8" s="1044">
        <v>0</v>
      </c>
      <c r="N8" s="1044">
        <v>0</v>
      </c>
      <c r="O8" s="1044">
        <v>0</v>
      </c>
      <c r="P8" s="1044">
        <v>0</v>
      </c>
      <c r="Q8" s="1044">
        <v>0</v>
      </c>
      <c r="R8" s="1044">
        <v>0</v>
      </c>
      <c r="S8" s="1044">
        <v>0</v>
      </c>
      <c r="T8" s="1044">
        <v>0</v>
      </c>
      <c r="U8" s="1044">
        <v>0</v>
      </c>
      <c r="V8" s="1044">
        <v>0</v>
      </c>
      <c r="W8" s="1044">
        <v>0</v>
      </c>
      <c r="X8" s="1044">
        <v>0</v>
      </c>
      <c r="Y8" s="1044">
        <v>0</v>
      </c>
      <c r="Z8" s="1044">
        <v>0</v>
      </c>
      <c r="AA8" s="1044">
        <v>0</v>
      </c>
      <c r="AB8" s="1044">
        <v>0</v>
      </c>
      <c r="AC8" s="1044">
        <v>0</v>
      </c>
      <c r="AD8" s="1044">
        <v>0</v>
      </c>
      <c r="AE8" s="1044">
        <v>0</v>
      </c>
      <c r="AF8" s="1044">
        <v>0</v>
      </c>
      <c r="AG8" s="1044">
        <v>0</v>
      </c>
      <c r="AH8" s="1044">
        <v>0</v>
      </c>
      <c r="AI8" s="1044">
        <v>0</v>
      </c>
      <c r="AJ8" s="1044">
        <v>0</v>
      </c>
      <c r="AK8" s="1065">
        <v>0</v>
      </c>
      <c r="AL8" s="1046">
        <v>0</v>
      </c>
      <c r="AM8" s="1046">
        <v>0</v>
      </c>
      <c r="AN8" s="1046">
        <v>0</v>
      </c>
      <c r="AO8" s="1046">
        <v>0</v>
      </c>
      <c r="AP8" s="1046">
        <v>0</v>
      </c>
      <c r="AQ8" s="1046">
        <v>5.8999999999999997E-2</v>
      </c>
      <c r="AR8" s="1046">
        <v>0</v>
      </c>
      <c r="AS8" s="1278">
        <v>62.503</v>
      </c>
    </row>
    <row r="9" spans="1:45" ht="11.25" customHeight="1">
      <c r="A9" s="1093" t="s">
        <v>200</v>
      </c>
      <c r="B9" s="1043">
        <v>6590.0000000000009</v>
      </c>
      <c r="C9" s="1044">
        <v>6800</v>
      </c>
      <c r="D9" s="1044">
        <v>6750</v>
      </c>
      <c r="E9" s="1044">
        <v>6770.0000000000009</v>
      </c>
      <c r="F9" s="1044">
        <v>6970</v>
      </c>
      <c r="G9" s="1044">
        <v>7370</v>
      </c>
      <c r="H9" s="1044">
        <v>7430</v>
      </c>
      <c r="I9" s="1044">
        <v>7510</v>
      </c>
      <c r="J9" s="1044">
        <v>7930</v>
      </c>
      <c r="K9" s="1044">
        <v>8250</v>
      </c>
      <c r="L9" s="1044">
        <v>8160</v>
      </c>
      <c r="M9" s="1044">
        <v>8590</v>
      </c>
      <c r="N9" s="1044">
        <v>9130</v>
      </c>
      <c r="O9" s="1044">
        <v>9220</v>
      </c>
      <c r="P9" s="1044">
        <v>11120.000000000002</v>
      </c>
      <c r="Q9" s="1044">
        <v>12010</v>
      </c>
      <c r="R9" s="1044">
        <v>13230</v>
      </c>
      <c r="S9" s="1044">
        <v>14840</v>
      </c>
      <c r="T9" s="1044">
        <v>14579.999999999998</v>
      </c>
      <c r="U9" s="1044">
        <v>14210</v>
      </c>
      <c r="V9" s="1044">
        <v>13770</v>
      </c>
      <c r="W9" s="1044">
        <v>12470</v>
      </c>
      <c r="X9" s="1044">
        <v>12360</v>
      </c>
      <c r="Y9" s="1044">
        <v>11370</v>
      </c>
      <c r="Z9" s="1044">
        <v>10670</v>
      </c>
      <c r="AA9" s="1044">
        <v>8730</v>
      </c>
      <c r="AB9" s="1065">
        <v>8600</v>
      </c>
      <c r="AC9" s="1044">
        <v>9300</v>
      </c>
      <c r="AD9" s="1044">
        <v>0</v>
      </c>
      <c r="AE9" s="1044">
        <v>0</v>
      </c>
      <c r="AF9" s="1044">
        <v>0</v>
      </c>
      <c r="AG9" s="1044">
        <v>0</v>
      </c>
      <c r="AH9" s="1046">
        <v>0</v>
      </c>
      <c r="AI9" s="1046">
        <v>0</v>
      </c>
      <c r="AJ9" s="1046">
        <v>0</v>
      </c>
      <c r="AK9" s="1065">
        <v>0</v>
      </c>
      <c r="AL9" s="1046">
        <v>0</v>
      </c>
      <c r="AM9" s="1046">
        <v>0</v>
      </c>
      <c r="AN9" s="1046">
        <v>0</v>
      </c>
      <c r="AO9" s="1046">
        <v>0</v>
      </c>
      <c r="AP9" s="1046">
        <v>54.433999999999997</v>
      </c>
      <c r="AQ9" s="1046">
        <v>422.51299999999998</v>
      </c>
      <c r="AR9" s="1046">
        <v>352.18400000000003</v>
      </c>
      <c r="AS9" s="1278">
        <v>312.39499999999998</v>
      </c>
    </row>
    <row r="10" spans="1:45" ht="11.25" customHeight="1">
      <c r="A10" s="1094" t="s">
        <v>94</v>
      </c>
      <c r="B10" s="1070">
        <v>66370</v>
      </c>
      <c r="C10" s="1070">
        <v>61450</v>
      </c>
      <c r="D10" s="1070">
        <v>58410</v>
      </c>
      <c r="E10" s="1070">
        <v>56660</v>
      </c>
      <c r="F10" s="1070">
        <v>57470</v>
      </c>
      <c r="G10" s="1070">
        <v>55780</v>
      </c>
      <c r="H10" s="1070">
        <v>51690</v>
      </c>
      <c r="I10" s="1070">
        <v>51340</v>
      </c>
      <c r="J10" s="1070">
        <v>52280</v>
      </c>
      <c r="K10" s="1070">
        <v>53269.999999999993</v>
      </c>
      <c r="L10" s="1070">
        <v>51540</v>
      </c>
      <c r="M10" s="1070">
        <v>51479.999999999993</v>
      </c>
      <c r="N10" s="1070">
        <v>50380</v>
      </c>
      <c r="O10" s="1070">
        <v>45900</v>
      </c>
      <c r="P10" s="1070">
        <v>49730</v>
      </c>
      <c r="Q10" s="1070">
        <v>49170.000000000007</v>
      </c>
      <c r="R10" s="1070">
        <v>50500</v>
      </c>
      <c r="S10" s="1070">
        <v>54820</v>
      </c>
      <c r="T10" s="1070">
        <v>55090</v>
      </c>
      <c r="U10" s="1070">
        <v>54350</v>
      </c>
      <c r="V10" s="1070">
        <v>55460.000000000007</v>
      </c>
      <c r="W10" s="1070">
        <v>50400</v>
      </c>
      <c r="X10" s="1070">
        <v>50040</v>
      </c>
      <c r="Y10" s="1070">
        <v>46840</v>
      </c>
      <c r="Z10" s="1070">
        <v>46350</v>
      </c>
      <c r="AA10" s="1070">
        <v>40710</v>
      </c>
      <c r="AB10" s="1071">
        <v>41200</v>
      </c>
      <c r="AC10" s="1070">
        <v>42600</v>
      </c>
      <c r="AD10" s="1070">
        <v>40436.129084262102</v>
      </c>
      <c r="AE10" s="1070">
        <v>32129.1690572275</v>
      </c>
      <c r="AF10" s="1070">
        <v>29964.751552995702</v>
      </c>
      <c r="AG10" s="1070">
        <v>34201.586814470997</v>
      </c>
      <c r="AH10" s="1072">
        <v>32538.902999999998</v>
      </c>
      <c r="AI10" s="1072">
        <v>32230.112613998601</v>
      </c>
      <c r="AJ10" s="1072">
        <v>32596.312499881598</v>
      </c>
      <c r="AK10" s="1071">
        <v>36328.056892999994</v>
      </c>
      <c r="AL10" s="1072">
        <v>34713.735999999997</v>
      </c>
      <c r="AM10" s="1072">
        <v>35480.982000000004</v>
      </c>
      <c r="AN10" s="1072">
        <v>33849.726000000002</v>
      </c>
      <c r="AO10" s="1072">
        <v>33908.71</v>
      </c>
      <c r="AP10" s="1072">
        <v>31296.561000000002</v>
      </c>
      <c r="AQ10" s="1072">
        <v>35769.720999999998</v>
      </c>
      <c r="AR10" s="1072">
        <v>35281.856</v>
      </c>
      <c r="AS10" s="1279">
        <v>29398.991000000002</v>
      </c>
    </row>
    <row r="11" spans="1:45" ht="11.25" customHeight="1">
      <c r="AH11" s="1078"/>
      <c r="AI11" s="1078"/>
      <c r="AJ11" s="1078"/>
      <c r="AK11" s="1078"/>
      <c r="AL11" s="1078"/>
      <c r="AM11" s="1066"/>
      <c r="AN11" s="1066"/>
      <c r="AO11" s="1066"/>
      <c r="AP11" s="1066"/>
      <c r="AQ11" s="1066"/>
      <c r="AR11" s="1066"/>
      <c r="AS11" s="1066"/>
    </row>
    <row r="12" spans="1:45" ht="11.25" customHeight="1">
      <c r="AH12" s="1078"/>
      <c r="AI12" s="1078"/>
      <c r="AJ12" s="1078"/>
      <c r="AK12" s="1078"/>
      <c r="AL12" s="1078"/>
      <c r="AM12" s="1066"/>
      <c r="AN12" s="1066"/>
      <c r="AO12" s="1066"/>
      <c r="AP12" s="1066"/>
      <c r="AQ12" s="1066"/>
      <c r="AR12" s="1066"/>
      <c r="AS12" s="1066"/>
    </row>
    <row r="13" spans="1:45" ht="12.75" customHeight="1">
      <c r="A13" s="1083" t="s">
        <v>690</v>
      </c>
      <c r="B13" s="319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H13" s="1078"/>
      <c r="AI13" s="1078"/>
      <c r="AJ13" s="1078"/>
      <c r="AK13" s="1078"/>
      <c r="AL13" s="1078"/>
      <c r="AM13" s="1066"/>
      <c r="AN13" s="1066"/>
      <c r="AO13" s="1066"/>
      <c r="AP13" s="1066"/>
      <c r="AQ13" s="1066"/>
      <c r="AR13" s="1066"/>
      <c r="AS13" s="1066"/>
    </row>
    <row r="14" spans="1:45" ht="11.25" customHeight="1">
      <c r="AH14" s="1078"/>
      <c r="AI14" s="1078"/>
      <c r="AJ14" s="1078"/>
      <c r="AK14" s="1078"/>
      <c r="AL14" s="1078"/>
      <c r="AM14" s="1078"/>
      <c r="AN14" s="1078"/>
      <c r="AO14" s="1078"/>
      <c r="AP14" s="1078"/>
      <c r="AQ14" s="1078"/>
      <c r="AR14" s="1078"/>
      <c r="AS14" s="1078"/>
    </row>
    <row r="15" spans="1:45" s="1081" customFormat="1" ht="11.25" customHeight="1">
      <c r="A15" s="1060"/>
      <c r="B15" s="1060">
        <v>1980</v>
      </c>
      <c r="C15" s="1059">
        <v>1981</v>
      </c>
      <c r="D15" s="1059">
        <v>1982</v>
      </c>
      <c r="E15" s="1059">
        <v>1983</v>
      </c>
      <c r="F15" s="1059">
        <v>1984</v>
      </c>
      <c r="G15" s="1059">
        <v>1985</v>
      </c>
      <c r="H15" s="1059">
        <v>1986</v>
      </c>
      <c r="I15" s="1059">
        <v>1987</v>
      </c>
      <c r="J15" s="1059">
        <v>1988</v>
      </c>
      <c r="K15" s="1059">
        <v>1989</v>
      </c>
      <c r="L15" s="1059">
        <v>1990</v>
      </c>
      <c r="M15" s="1059">
        <v>1991</v>
      </c>
      <c r="N15" s="1059">
        <v>1992</v>
      </c>
      <c r="O15" s="1059">
        <v>1993</v>
      </c>
      <c r="P15" s="1059">
        <v>1994</v>
      </c>
      <c r="Q15" s="1059">
        <v>1995</v>
      </c>
      <c r="R15" s="1059">
        <v>1996</v>
      </c>
      <c r="S15" s="1059">
        <v>1997</v>
      </c>
      <c r="T15" s="1059">
        <v>1998</v>
      </c>
      <c r="U15" s="1059">
        <v>1999</v>
      </c>
      <c r="V15" s="1059">
        <v>2000</v>
      </c>
      <c r="W15" s="1059">
        <v>2001</v>
      </c>
      <c r="X15" s="1059">
        <v>2002</v>
      </c>
      <c r="Y15" s="1059">
        <v>2003</v>
      </c>
      <c r="Z15" s="1059">
        <v>2004</v>
      </c>
      <c r="AA15" s="1059">
        <v>2005</v>
      </c>
      <c r="AB15" s="1061">
        <v>2006</v>
      </c>
      <c r="AC15" s="1059">
        <v>2007</v>
      </c>
      <c r="AD15" s="1059">
        <v>2008</v>
      </c>
      <c r="AE15" s="1059">
        <v>2009</v>
      </c>
      <c r="AF15" s="1059">
        <v>2010</v>
      </c>
      <c r="AG15" s="1059">
        <v>2011</v>
      </c>
      <c r="AH15" s="1062">
        <v>2012</v>
      </c>
      <c r="AI15" s="1062">
        <v>2013</v>
      </c>
      <c r="AJ15" s="1062">
        <v>2014</v>
      </c>
      <c r="AK15" s="1061">
        <v>2015</v>
      </c>
      <c r="AL15" s="1041">
        <v>2016</v>
      </c>
      <c r="AM15" s="1041">
        <v>2017</v>
      </c>
      <c r="AN15" s="1041">
        <v>2018</v>
      </c>
      <c r="AO15" s="1041">
        <v>2019</v>
      </c>
      <c r="AP15" s="1041">
        <v>2020</v>
      </c>
      <c r="AQ15" s="1041">
        <v>2021</v>
      </c>
      <c r="AR15" s="1041">
        <v>2022</v>
      </c>
      <c r="AS15" s="1275">
        <v>2023</v>
      </c>
    </row>
    <row r="16" spans="1:45" ht="11.25" customHeight="1">
      <c r="A16" s="1085" t="s">
        <v>197</v>
      </c>
      <c r="B16" s="1086">
        <v>197900</v>
      </c>
      <c r="C16" s="1087">
        <v>175400</v>
      </c>
      <c r="D16" s="1087">
        <v>163100.00000000003</v>
      </c>
      <c r="E16" s="1087">
        <v>154800</v>
      </c>
      <c r="F16" s="1087">
        <v>156100</v>
      </c>
      <c r="G16" s="1087">
        <v>149200.00000000003</v>
      </c>
      <c r="H16" s="1087">
        <v>133299.99999999997</v>
      </c>
      <c r="I16" s="1087">
        <v>129500</v>
      </c>
      <c r="J16" s="1087">
        <v>131400</v>
      </c>
      <c r="K16" s="1087">
        <v>132300</v>
      </c>
      <c r="L16" s="1087">
        <v>128500</v>
      </c>
      <c r="M16" s="1087">
        <v>126400</v>
      </c>
      <c r="N16" s="1087">
        <v>121400</v>
      </c>
      <c r="O16" s="1087">
        <v>105500</v>
      </c>
      <c r="P16" s="1087">
        <v>110500</v>
      </c>
      <c r="Q16" s="1087">
        <v>105800.00000000001</v>
      </c>
      <c r="R16" s="1087">
        <v>107399.99999999999</v>
      </c>
      <c r="S16" s="1087">
        <v>113300.00000000001</v>
      </c>
      <c r="T16" s="1087">
        <v>115300</v>
      </c>
      <c r="U16" s="1087">
        <v>115700.00000000001</v>
      </c>
      <c r="V16" s="1087">
        <v>119900</v>
      </c>
      <c r="W16" s="1087">
        <v>106500</v>
      </c>
      <c r="X16" s="1087">
        <v>108700</v>
      </c>
      <c r="Y16" s="1087">
        <v>103500</v>
      </c>
      <c r="Z16" s="1087">
        <v>105300</v>
      </c>
      <c r="AA16" s="1087">
        <v>94000</v>
      </c>
      <c r="AB16" s="1088">
        <v>95600</v>
      </c>
      <c r="AC16" s="1087">
        <v>96100</v>
      </c>
      <c r="AD16" s="1087">
        <v>93969.401490483404</v>
      </c>
      <c r="AE16" s="1087">
        <v>74404.529870205006</v>
      </c>
      <c r="AF16" s="1087">
        <v>74057.976976457605</v>
      </c>
      <c r="AG16" s="1087">
        <v>77986.535299278301</v>
      </c>
      <c r="AH16" s="1089">
        <v>73290.460143086297</v>
      </c>
      <c r="AI16" s="1089">
        <v>78587.096908764695</v>
      </c>
      <c r="AJ16" s="1089">
        <v>75346.907569099902</v>
      </c>
      <c r="AK16" s="1088">
        <v>82730.618552444197</v>
      </c>
      <c r="AL16" s="1066">
        <v>76606.547999999995</v>
      </c>
      <c r="AM16" s="1066">
        <v>78784.013000000006</v>
      </c>
      <c r="AN16" s="1066">
        <v>69108.899999999994</v>
      </c>
      <c r="AO16" s="1066">
        <v>69750.353000000003</v>
      </c>
      <c r="AP16" s="1066">
        <v>61592.741000000002</v>
      </c>
      <c r="AQ16" s="1066">
        <v>68154.600000000006</v>
      </c>
      <c r="AR16" s="1066">
        <v>62682.192999999999</v>
      </c>
      <c r="AS16" s="1316">
        <v>54722.474000000002</v>
      </c>
    </row>
    <row r="17" spans="1:45" ht="11.25" customHeight="1">
      <c r="A17" s="1085" t="s">
        <v>198</v>
      </c>
      <c r="B17" s="1090">
        <v>11300</v>
      </c>
      <c r="C17" s="1091">
        <v>11500</v>
      </c>
      <c r="D17" s="1091">
        <v>11399.999999999998</v>
      </c>
      <c r="E17" s="1091">
        <v>11399.999999999998</v>
      </c>
      <c r="F17" s="1091">
        <v>11700</v>
      </c>
      <c r="G17" s="1091">
        <v>12400</v>
      </c>
      <c r="H17" s="1091">
        <v>12500</v>
      </c>
      <c r="I17" s="1091">
        <v>12800</v>
      </c>
      <c r="J17" s="1091">
        <v>13500</v>
      </c>
      <c r="K17" s="1091">
        <v>14300</v>
      </c>
      <c r="L17" s="1091">
        <v>13899.999999999998</v>
      </c>
      <c r="M17" s="1091">
        <v>14700.000000000002</v>
      </c>
      <c r="N17" s="1091">
        <v>15899.999999999998</v>
      </c>
      <c r="O17" s="1091">
        <v>16000</v>
      </c>
      <c r="P17" s="1091">
        <v>18799.999999999996</v>
      </c>
      <c r="Q17" s="1091">
        <v>19700.000000000004</v>
      </c>
      <c r="R17" s="1091">
        <v>21100</v>
      </c>
      <c r="S17" s="1091">
        <v>23500</v>
      </c>
      <c r="T17" s="1091">
        <v>23600</v>
      </c>
      <c r="U17" s="1091">
        <v>22900.000000000004</v>
      </c>
      <c r="V17" s="1091">
        <v>22000</v>
      </c>
      <c r="W17" s="1091">
        <v>19800</v>
      </c>
      <c r="X17" s="1091">
        <v>18900</v>
      </c>
      <c r="Y17" s="1091">
        <v>17200</v>
      </c>
      <c r="Z17" s="1091">
        <v>16700</v>
      </c>
      <c r="AA17" s="1091">
        <v>13500</v>
      </c>
      <c r="AB17" s="1092">
        <v>13600</v>
      </c>
      <c r="AC17" s="1091">
        <v>15100</v>
      </c>
      <c r="AD17" s="1091">
        <v>14566.763000000001</v>
      </c>
      <c r="AE17" s="1091">
        <v>11721.221</v>
      </c>
      <c r="AF17" s="1091">
        <v>10986.8094129</v>
      </c>
      <c r="AG17" s="1091">
        <v>13802.837346562401</v>
      </c>
      <c r="AH17" s="1066">
        <v>14248.474856913699</v>
      </c>
      <c r="AI17" s="1066">
        <v>14125.104771844301</v>
      </c>
      <c r="AJ17" s="1066">
        <v>15479.3103231</v>
      </c>
      <c r="AK17" s="1092">
        <v>20012.720447555741</v>
      </c>
      <c r="AL17" s="1066">
        <v>19306.003000000001</v>
      </c>
      <c r="AM17" s="1066">
        <v>19040.394</v>
      </c>
      <c r="AN17" s="1066">
        <v>18746.422999999999</v>
      </c>
      <c r="AO17" s="1066">
        <v>20460.156999999999</v>
      </c>
      <c r="AP17" s="1066">
        <v>20627.27</v>
      </c>
      <c r="AQ17" s="1066">
        <v>25719.877</v>
      </c>
      <c r="AR17" s="1066">
        <v>25968.993999999999</v>
      </c>
      <c r="AS17" s="1316">
        <v>21126.566999999999</v>
      </c>
    </row>
    <row r="18" spans="1:45" ht="11.25" customHeight="1">
      <c r="A18" s="1093" t="s">
        <v>199</v>
      </c>
      <c r="B18" s="1043">
        <v>0</v>
      </c>
      <c r="C18" s="1044">
        <v>0</v>
      </c>
      <c r="D18" s="1044">
        <v>0</v>
      </c>
      <c r="E18" s="1044">
        <v>0</v>
      </c>
      <c r="F18" s="1044">
        <v>0</v>
      </c>
      <c r="G18" s="1044">
        <v>0</v>
      </c>
      <c r="H18" s="1044">
        <v>0</v>
      </c>
      <c r="I18" s="1044">
        <v>0</v>
      </c>
      <c r="J18" s="1044">
        <v>0</v>
      </c>
      <c r="K18" s="1044">
        <v>0</v>
      </c>
      <c r="L18" s="1044">
        <v>0</v>
      </c>
      <c r="M18" s="1044">
        <v>0</v>
      </c>
      <c r="N18" s="1044">
        <v>0</v>
      </c>
      <c r="O18" s="1044">
        <v>0</v>
      </c>
      <c r="P18" s="1044">
        <v>0</v>
      </c>
      <c r="Q18" s="1044">
        <v>0</v>
      </c>
      <c r="R18" s="1044">
        <v>0</v>
      </c>
      <c r="S18" s="1044">
        <v>0</v>
      </c>
      <c r="T18" s="1044">
        <v>0</v>
      </c>
      <c r="U18" s="1044">
        <v>0</v>
      </c>
      <c r="V18" s="1044">
        <v>0</v>
      </c>
      <c r="W18" s="1044">
        <v>0</v>
      </c>
      <c r="X18" s="1044">
        <v>0</v>
      </c>
      <c r="Y18" s="1044">
        <v>0</v>
      </c>
      <c r="Z18" s="1044">
        <v>0</v>
      </c>
      <c r="AA18" s="1044">
        <v>0</v>
      </c>
      <c r="AB18" s="1065">
        <v>0</v>
      </c>
      <c r="AC18" s="1044">
        <v>0</v>
      </c>
      <c r="AD18" s="1044">
        <v>11386.215</v>
      </c>
      <c r="AE18" s="1044">
        <v>9978.1919999999991</v>
      </c>
      <c r="AF18" s="1044">
        <v>9147.9459900999991</v>
      </c>
      <c r="AG18" s="1044">
        <v>12593.866120000001</v>
      </c>
      <c r="AH18" s="1046">
        <v>12980.2282</v>
      </c>
      <c r="AI18" s="1046">
        <v>13096.2062528443</v>
      </c>
      <c r="AJ18" s="1046">
        <v>14153.790432100001</v>
      </c>
      <c r="AK18" s="1065">
        <v>17503.374373420102</v>
      </c>
      <c r="AL18" s="1046">
        <v>16374.370999999999</v>
      </c>
      <c r="AM18" s="1046">
        <v>16186.982</v>
      </c>
      <c r="AN18" s="1046">
        <v>17562.328000000001</v>
      </c>
      <c r="AO18" s="1046">
        <v>19021.707999999999</v>
      </c>
      <c r="AP18" s="1046">
        <v>17604.286</v>
      </c>
      <c r="AQ18" s="1046">
        <v>20714.053</v>
      </c>
      <c r="AR18" s="1046">
        <v>20733.253000000001</v>
      </c>
      <c r="AS18" s="1278">
        <v>17348.659</v>
      </c>
    </row>
    <row r="19" spans="1:45" ht="11.25" customHeight="1">
      <c r="A19" s="1093" t="s">
        <v>504</v>
      </c>
      <c r="B19" s="1043">
        <v>0</v>
      </c>
      <c r="C19" s="1044">
        <v>0</v>
      </c>
      <c r="D19" s="1044">
        <v>0</v>
      </c>
      <c r="E19" s="1044">
        <v>0</v>
      </c>
      <c r="F19" s="1044">
        <v>0</v>
      </c>
      <c r="G19" s="1044">
        <v>0</v>
      </c>
      <c r="H19" s="1044">
        <v>0</v>
      </c>
      <c r="I19" s="1044">
        <v>0</v>
      </c>
      <c r="J19" s="1044">
        <v>0</v>
      </c>
      <c r="K19" s="1044">
        <v>0</v>
      </c>
      <c r="L19" s="1044">
        <v>0</v>
      </c>
      <c r="M19" s="1044">
        <v>0</v>
      </c>
      <c r="N19" s="1044">
        <v>0</v>
      </c>
      <c r="O19" s="1044">
        <v>0</v>
      </c>
      <c r="P19" s="1044">
        <v>0</v>
      </c>
      <c r="Q19" s="1044">
        <v>0</v>
      </c>
      <c r="R19" s="1044">
        <v>0</v>
      </c>
      <c r="S19" s="1044">
        <v>0</v>
      </c>
      <c r="T19" s="1044">
        <v>0</v>
      </c>
      <c r="U19" s="1044">
        <v>0</v>
      </c>
      <c r="V19" s="1044">
        <v>0</v>
      </c>
      <c r="W19" s="1044">
        <v>0</v>
      </c>
      <c r="X19" s="1044">
        <v>0</v>
      </c>
      <c r="Y19" s="1044">
        <v>0</v>
      </c>
      <c r="Z19" s="1044">
        <v>0</v>
      </c>
      <c r="AA19" s="1044">
        <v>0</v>
      </c>
      <c r="AB19" s="1065">
        <v>0</v>
      </c>
      <c r="AC19" s="1044">
        <v>0</v>
      </c>
      <c r="AD19" s="1044">
        <v>3180.5479999999998</v>
      </c>
      <c r="AE19" s="1044">
        <v>1743.029</v>
      </c>
      <c r="AF19" s="1044">
        <v>1838.8634228000001</v>
      </c>
      <c r="AG19" s="1044">
        <v>1208.97122656238</v>
      </c>
      <c r="AH19" s="1046">
        <v>1268.24665691369</v>
      </c>
      <c r="AI19" s="1046">
        <v>1028.8985190000001</v>
      </c>
      <c r="AJ19" s="1046">
        <v>1325.5198909999999</v>
      </c>
      <c r="AK19" s="1065">
        <v>2509.3460741356398</v>
      </c>
      <c r="AL19" s="1046">
        <v>2931.6320000000001</v>
      </c>
      <c r="AM19" s="1046">
        <v>2853.4119999999998</v>
      </c>
      <c r="AN19" s="1046">
        <v>1184.095</v>
      </c>
      <c r="AO19" s="1046">
        <v>1438.4490000000001</v>
      </c>
      <c r="AP19" s="1046">
        <v>2153.252</v>
      </c>
      <c r="AQ19" s="1046">
        <v>3728.7350000000001</v>
      </c>
      <c r="AR19" s="1046">
        <v>4221.78</v>
      </c>
      <c r="AS19" s="1278">
        <v>3085.4839999999999</v>
      </c>
    </row>
    <row r="20" spans="1:45" ht="11.25" customHeight="1">
      <c r="A20" s="1093" t="s">
        <v>505</v>
      </c>
      <c r="B20" s="1044">
        <v>0</v>
      </c>
      <c r="C20" s="1044">
        <v>0</v>
      </c>
      <c r="D20" s="1044">
        <v>0</v>
      </c>
      <c r="E20" s="1044">
        <v>0</v>
      </c>
      <c r="F20" s="1044">
        <v>0</v>
      </c>
      <c r="G20" s="1044">
        <v>0</v>
      </c>
      <c r="H20" s="1044">
        <v>0</v>
      </c>
      <c r="I20" s="1044">
        <v>0</v>
      </c>
      <c r="J20" s="1044">
        <v>0</v>
      </c>
      <c r="K20" s="1044">
        <v>0</v>
      </c>
      <c r="L20" s="1044">
        <v>0</v>
      </c>
      <c r="M20" s="1044">
        <v>0</v>
      </c>
      <c r="N20" s="1044">
        <v>0</v>
      </c>
      <c r="O20" s="1044">
        <v>0</v>
      </c>
      <c r="P20" s="1044">
        <v>0</v>
      </c>
      <c r="Q20" s="1044">
        <v>0</v>
      </c>
      <c r="R20" s="1044">
        <v>0</v>
      </c>
      <c r="S20" s="1044">
        <v>0</v>
      </c>
      <c r="T20" s="1044">
        <v>0</v>
      </c>
      <c r="U20" s="1044">
        <v>0</v>
      </c>
      <c r="V20" s="1044">
        <v>0</v>
      </c>
      <c r="W20" s="1044">
        <v>0</v>
      </c>
      <c r="X20" s="1044">
        <v>0</v>
      </c>
      <c r="Y20" s="1044">
        <v>0</v>
      </c>
      <c r="Z20" s="1044">
        <v>0</v>
      </c>
      <c r="AA20" s="1044">
        <v>0</v>
      </c>
      <c r="AB20" s="1044">
        <v>0</v>
      </c>
      <c r="AC20" s="1044">
        <v>0</v>
      </c>
      <c r="AD20" s="1044">
        <v>0</v>
      </c>
      <c r="AE20" s="1044">
        <v>0</v>
      </c>
      <c r="AF20" s="1044">
        <v>0</v>
      </c>
      <c r="AG20" s="1044">
        <v>0</v>
      </c>
      <c r="AH20" s="1044">
        <v>0</v>
      </c>
      <c r="AI20" s="1044">
        <v>0</v>
      </c>
      <c r="AJ20" s="1044">
        <v>0</v>
      </c>
      <c r="AK20" s="1065">
        <v>0</v>
      </c>
      <c r="AL20" s="1046">
        <v>0</v>
      </c>
      <c r="AM20" s="1046">
        <v>0</v>
      </c>
      <c r="AN20" s="1046">
        <v>0</v>
      </c>
      <c r="AO20" s="1046">
        <v>0</v>
      </c>
      <c r="AP20" s="1046">
        <v>0</v>
      </c>
      <c r="AQ20" s="1046">
        <v>0.61599999999999999</v>
      </c>
      <c r="AR20" s="1046">
        <v>0</v>
      </c>
      <c r="AS20" s="1278">
        <v>72.489999999999995</v>
      </c>
    </row>
    <row r="21" spans="1:45" ht="11.25" customHeight="1">
      <c r="A21" s="1093" t="s">
        <v>200</v>
      </c>
      <c r="B21" s="1043">
        <v>11300</v>
      </c>
      <c r="C21" s="1044">
        <v>11500</v>
      </c>
      <c r="D21" s="1044">
        <v>11399.999999999998</v>
      </c>
      <c r="E21" s="1044">
        <v>11399.999999999998</v>
      </c>
      <c r="F21" s="1044">
        <v>11700</v>
      </c>
      <c r="G21" s="1044">
        <v>12400</v>
      </c>
      <c r="H21" s="1044">
        <v>12500</v>
      </c>
      <c r="I21" s="1044">
        <v>12800</v>
      </c>
      <c r="J21" s="1044">
        <v>13500</v>
      </c>
      <c r="K21" s="1044">
        <v>14300</v>
      </c>
      <c r="L21" s="1044">
        <v>13899.999999999998</v>
      </c>
      <c r="M21" s="1044">
        <v>14700.000000000002</v>
      </c>
      <c r="N21" s="1044">
        <v>15899.999999999998</v>
      </c>
      <c r="O21" s="1044">
        <v>16000</v>
      </c>
      <c r="P21" s="1044">
        <v>18799.999999999996</v>
      </c>
      <c r="Q21" s="1044">
        <v>19700.000000000004</v>
      </c>
      <c r="R21" s="1044">
        <v>21100</v>
      </c>
      <c r="S21" s="1044">
        <v>23500</v>
      </c>
      <c r="T21" s="1044">
        <v>23600</v>
      </c>
      <c r="U21" s="1044">
        <v>22900.000000000004</v>
      </c>
      <c r="V21" s="1044">
        <v>22000</v>
      </c>
      <c r="W21" s="1044">
        <v>19800</v>
      </c>
      <c r="X21" s="1044">
        <v>18900</v>
      </c>
      <c r="Y21" s="1044">
        <v>17200</v>
      </c>
      <c r="Z21" s="1044">
        <v>16700</v>
      </c>
      <c r="AA21" s="1044">
        <v>13500</v>
      </c>
      <c r="AB21" s="1065">
        <v>13600</v>
      </c>
      <c r="AC21" s="1044">
        <v>15100</v>
      </c>
      <c r="AD21" s="1044">
        <v>0</v>
      </c>
      <c r="AE21" s="1044">
        <v>0</v>
      </c>
      <c r="AF21" s="1044">
        <v>0</v>
      </c>
      <c r="AG21" s="1044">
        <v>0</v>
      </c>
      <c r="AH21" s="1046">
        <v>0</v>
      </c>
      <c r="AI21" s="1046">
        <v>0</v>
      </c>
      <c r="AJ21" s="1046">
        <v>0</v>
      </c>
      <c r="AK21" s="1065">
        <v>0</v>
      </c>
      <c r="AL21" s="1046">
        <v>0</v>
      </c>
      <c r="AM21" s="1046">
        <v>0</v>
      </c>
      <c r="AN21" s="1046">
        <v>0</v>
      </c>
      <c r="AO21" s="1046">
        <v>0</v>
      </c>
      <c r="AP21" s="1046">
        <v>869.73199999999997</v>
      </c>
      <c r="AQ21" s="1046">
        <v>1276.473</v>
      </c>
      <c r="AR21" s="1046">
        <v>1013.961</v>
      </c>
      <c r="AS21" s="1278">
        <v>619.93399999999997</v>
      </c>
    </row>
    <row r="22" spans="1:45" ht="11.25" customHeight="1">
      <c r="A22" s="1095" t="s">
        <v>94</v>
      </c>
      <c r="B22" s="1069">
        <v>209200</v>
      </c>
      <c r="C22" s="1070">
        <v>186900</v>
      </c>
      <c r="D22" s="1070">
        <v>174500.00000000003</v>
      </c>
      <c r="E22" s="1070">
        <v>166200</v>
      </c>
      <c r="F22" s="1070">
        <v>167800</v>
      </c>
      <c r="G22" s="1070">
        <v>161600.00000000003</v>
      </c>
      <c r="H22" s="1070">
        <v>145799.99999999997</v>
      </c>
      <c r="I22" s="1070">
        <v>142300</v>
      </c>
      <c r="J22" s="1070">
        <v>144900</v>
      </c>
      <c r="K22" s="1070">
        <v>146600</v>
      </c>
      <c r="L22" s="1070">
        <v>142400</v>
      </c>
      <c r="M22" s="1070">
        <v>141100</v>
      </c>
      <c r="N22" s="1070">
        <v>137300</v>
      </c>
      <c r="O22" s="1070">
        <v>121500</v>
      </c>
      <c r="P22" s="1070">
        <v>129300</v>
      </c>
      <c r="Q22" s="1070">
        <v>125500.00000000001</v>
      </c>
      <c r="R22" s="1070">
        <v>128499.99999999999</v>
      </c>
      <c r="S22" s="1070">
        <v>136800</v>
      </c>
      <c r="T22" s="1070">
        <v>138900</v>
      </c>
      <c r="U22" s="1070">
        <v>138600.00000000003</v>
      </c>
      <c r="V22" s="1070">
        <v>141900</v>
      </c>
      <c r="W22" s="1070">
        <v>126300</v>
      </c>
      <c r="X22" s="1070">
        <v>127600</v>
      </c>
      <c r="Y22" s="1070">
        <v>120700</v>
      </c>
      <c r="Z22" s="1070">
        <v>122000</v>
      </c>
      <c r="AA22" s="1070">
        <v>107500</v>
      </c>
      <c r="AB22" s="1071">
        <v>109200</v>
      </c>
      <c r="AC22" s="1070">
        <v>111200</v>
      </c>
      <c r="AD22" s="1070">
        <v>108536.164490483</v>
      </c>
      <c r="AE22" s="1070">
        <v>86125.750870204996</v>
      </c>
      <c r="AF22" s="1070">
        <v>85044.7863893576</v>
      </c>
      <c r="AG22" s="1070">
        <v>91789.372645840602</v>
      </c>
      <c r="AH22" s="1072">
        <v>87538.934999999998</v>
      </c>
      <c r="AI22" s="1072">
        <v>92712.201680609098</v>
      </c>
      <c r="AJ22" s="1072">
        <v>90826.2178921999</v>
      </c>
      <c r="AK22" s="1071">
        <v>102743.33899999993</v>
      </c>
      <c r="AL22" s="1072">
        <v>95912.551000000007</v>
      </c>
      <c r="AM22" s="1072">
        <v>97824.407000000007</v>
      </c>
      <c r="AN22" s="1072">
        <v>87855.323000000004</v>
      </c>
      <c r="AO22" s="1072">
        <v>90210.51</v>
      </c>
      <c r="AP22" s="1072">
        <v>82220.010999999999</v>
      </c>
      <c r="AQ22" s="1072">
        <v>93874.476999999999</v>
      </c>
      <c r="AR22" s="1072">
        <v>88651.187000000005</v>
      </c>
      <c r="AS22" s="1279">
        <v>75849.040999999997</v>
      </c>
    </row>
    <row r="23" spans="1:45" ht="11.25" customHeight="1">
      <c r="B23" s="353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20"/>
      <c r="S23" s="320"/>
      <c r="T23" s="320"/>
      <c r="U23" s="320"/>
      <c r="V23" s="320"/>
      <c r="W23" s="320"/>
      <c r="X23" s="320"/>
      <c r="Y23" s="320"/>
      <c r="Z23" s="320"/>
      <c r="AA23" s="320"/>
      <c r="AB23" s="320"/>
      <c r="AC23" s="320"/>
      <c r="AM23" s="1044"/>
      <c r="AN23" s="1044"/>
      <c r="AO23" s="1044"/>
      <c r="AP23" s="1044"/>
      <c r="AQ23" s="1044"/>
      <c r="AR23" s="1044"/>
      <c r="AS23" s="1044"/>
    </row>
    <row r="24" spans="1:45" ht="22.5">
      <c r="A24" s="1315" t="s">
        <v>194</v>
      </c>
      <c r="B24" s="364"/>
      <c r="C24" s="364"/>
      <c r="D24" s="364"/>
      <c r="E24" s="364"/>
      <c r="F24" s="364"/>
      <c r="G24" s="364"/>
      <c r="H24" s="364"/>
      <c r="I24" s="364"/>
      <c r="J24" s="364"/>
      <c r="K24" s="364"/>
      <c r="L24" s="364"/>
      <c r="M24" s="364"/>
      <c r="N24" s="364"/>
      <c r="O24" s="364"/>
      <c r="P24" s="364"/>
      <c r="Q24" s="364"/>
      <c r="R24" s="321"/>
      <c r="S24" s="321"/>
      <c r="T24" s="321"/>
      <c r="U24" s="321"/>
      <c r="V24" s="321"/>
      <c r="W24" s="321"/>
      <c r="X24" s="321"/>
      <c r="Y24" s="321"/>
      <c r="Z24" s="321"/>
      <c r="AA24" s="321"/>
      <c r="AB24" s="321"/>
      <c r="AC24" s="321"/>
    </row>
    <row r="25" spans="1:45" ht="33.75">
      <c r="A25" s="1315" t="s">
        <v>195</v>
      </c>
      <c r="B25" s="353"/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20"/>
      <c r="S25" s="320"/>
      <c r="T25" s="320"/>
      <c r="U25" s="320"/>
      <c r="V25" s="320"/>
      <c r="W25" s="320"/>
      <c r="X25" s="320"/>
      <c r="Y25" s="320"/>
      <c r="Z25" s="320"/>
      <c r="AA25" s="320"/>
      <c r="AB25" s="320"/>
      <c r="AC25" s="320"/>
    </row>
    <row r="26" spans="1:45" ht="11.25" customHeight="1">
      <c r="A26" s="1033" t="s">
        <v>506</v>
      </c>
      <c r="B26" s="319"/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19"/>
      <c r="X26" s="319"/>
      <c r="Y26" s="319"/>
      <c r="Z26" s="319"/>
      <c r="AA26" s="319"/>
      <c r="AB26" s="319"/>
      <c r="AC26" s="319"/>
    </row>
    <row r="27" spans="1:45" ht="11.25" customHeight="1">
      <c r="A27" s="1033" t="s">
        <v>507</v>
      </c>
      <c r="B27" s="320"/>
      <c r="C27" s="320"/>
      <c r="D27" s="320"/>
      <c r="E27" s="320"/>
      <c r="F27" s="320"/>
      <c r="G27" s="320"/>
      <c r="H27" s="320"/>
      <c r="I27" s="320"/>
      <c r="J27" s="320"/>
      <c r="K27" s="320"/>
      <c r="L27" s="320"/>
      <c r="M27" s="320"/>
      <c r="N27" s="320"/>
      <c r="O27" s="320"/>
      <c r="P27" s="320"/>
      <c r="Q27" s="320"/>
      <c r="R27" s="320"/>
      <c r="S27" s="320"/>
      <c r="T27" s="320"/>
      <c r="U27" s="320"/>
      <c r="V27" s="320"/>
      <c r="W27" s="320"/>
      <c r="X27" s="320"/>
      <c r="Y27" s="320"/>
      <c r="Z27" s="320"/>
      <c r="AA27" s="320"/>
      <c r="AB27" s="320"/>
      <c r="AC27" s="320"/>
    </row>
    <row r="28" spans="1:45" ht="11.25" customHeight="1">
      <c r="A28" s="1082" t="s">
        <v>70</v>
      </c>
      <c r="B28" s="320"/>
      <c r="C28" s="320"/>
      <c r="D28" s="320"/>
      <c r="E28" s="320"/>
      <c r="F28" s="320"/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320"/>
      <c r="U28" s="320"/>
      <c r="V28" s="320"/>
      <c r="W28" s="320"/>
      <c r="X28" s="320"/>
      <c r="Y28" s="320"/>
      <c r="Z28" s="320"/>
      <c r="AA28" s="320"/>
      <c r="AB28" s="320"/>
      <c r="AC28" s="320"/>
    </row>
    <row r="29" spans="1:45" ht="11.25" customHeight="1">
      <c r="B29" s="320"/>
      <c r="C29" s="320"/>
      <c r="D29" s="320"/>
      <c r="E29" s="320"/>
      <c r="F29" s="320"/>
      <c r="G29" s="320"/>
      <c r="H29" s="320"/>
      <c r="I29" s="320"/>
      <c r="J29" s="320"/>
      <c r="K29" s="320"/>
      <c r="L29" s="320"/>
      <c r="M29" s="320"/>
      <c r="N29" s="320"/>
      <c r="O29" s="320"/>
      <c r="P29" s="320"/>
      <c r="Q29" s="320"/>
      <c r="R29" s="320"/>
      <c r="S29" s="320"/>
      <c r="T29" s="320"/>
      <c r="U29" s="320"/>
      <c r="V29" s="320"/>
      <c r="W29" s="320"/>
      <c r="X29" s="320"/>
      <c r="Y29" s="320"/>
      <c r="Z29" s="320"/>
      <c r="AA29" s="320"/>
      <c r="AB29" s="320"/>
      <c r="AC29" s="320"/>
    </row>
    <row r="30" spans="1:45" ht="11.25" customHeight="1">
      <c r="B30" s="321"/>
      <c r="C30" s="321"/>
      <c r="D30" s="321"/>
      <c r="E30" s="321"/>
      <c r="F30" s="321"/>
      <c r="G30" s="321"/>
      <c r="H30" s="321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21"/>
      <c r="W30" s="321"/>
      <c r="X30" s="321"/>
      <c r="Y30" s="321"/>
      <c r="Z30" s="321"/>
      <c r="AA30" s="321"/>
      <c r="AB30" s="321"/>
      <c r="AC30" s="321"/>
    </row>
    <row r="31" spans="1:45" ht="11.25" customHeight="1">
      <c r="B31" s="319"/>
      <c r="C31" s="319"/>
      <c r="D31" s="319"/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19"/>
      <c r="R31" s="319"/>
      <c r="S31" s="319"/>
      <c r="T31" s="319"/>
      <c r="U31" s="319"/>
      <c r="V31" s="319"/>
      <c r="W31" s="319"/>
      <c r="X31" s="319"/>
      <c r="Y31" s="319"/>
      <c r="Z31" s="319"/>
      <c r="AA31" s="319"/>
      <c r="AB31" s="319"/>
      <c r="AC31" s="319"/>
    </row>
    <row r="32" spans="1:45" ht="11.25" customHeight="1">
      <c r="B32" s="353"/>
      <c r="C32" s="353"/>
      <c r="D32" s="353"/>
      <c r="E32" s="353"/>
      <c r="F32" s="353"/>
      <c r="G32" s="353"/>
      <c r="H32" s="353"/>
      <c r="I32" s="353"/>
      <c r="J32" s="353"/>
      <c r="K32" s="353"/>
      <c r="L32" s="353"/>
      <c r="M32" s="353"/>
      <c r="N32" s="353"/>
      <c r="O32" s="353"/>
      <c r="P32" s="353"/>
      <c r="Q32" s="353"/>
      <c r="R32" s="353"/>
      <c r="S32" s="353"/>
      <c r="T32" s="353"/>
      <c r="U32" s="353"/>
      <c r="V32" s="353"/>
      <c r="W32" s="353"/>
      <c r="X32" s="353"/>
      <c r="Y32" s="353"/>
      <c r="Z32" s="353"/>
      <c r="AA32" s="353"/>
      <c r="AB32" s="353"/>
      <c r="AC32" s="353"/>
    </row>
    <row r="33" spans="2:29" ht="11.25" customHeight="1">
      <c r="B33" s="322"/>
      <c r="C33" s="322"/>
      <c r="D33" s="322"/>
      <c r="E33" s="322"/>
      <c r="F33" s="322"/>
      <c r="G33" s="322"/>
      <c r="H33" s="322"/>
      <c r="I33" s="322"/>
      <c r="J33" s="322"/>
      <c r="K33" s="322"/>
      <c r="L33" s="322"/>
      <c r="M33" s="322"/>
      <c r="N33" s="322"/>
      <c r="O33" s="322"/>
      <c r="P33" s="322"/>
      <c r="Q33" s="322"/>
      <c r="R33" s="322"/>
      <c r="S33" s="322"/>
      <c r="T33" s="322"/>
      <c r="U33" s="322"/>
      <c r="V33" s="322"/>
      <c r="W33" s="322"/>
      <c r="X33" s="322"/>
      <c r="Y33" s="322"/>
      <c r="Z33" s="322"/>
      <c r="AA33" s="322"/>
      <c r="AB33" s="322"/>
      <c r="AC33" s="322"/>
    </row>
    <row r="34" spans="2:29" ht="11.25" customHeight="1">
      <c r="B34" s="353"/>
      <c r="C34" s="353"/>
      <c r="D34" s="353"/>
      <c r="E34" s="353"/>
      <c r="F34" s="353"/>
      <c r="G34" s="353"/>
      <c r="H34" s="353"/>
      <c r="I34" s="353"/>
      <c r="J34" s="353"/>
      <c r="K34" s="353"/>
      <c r="L34" s="353"/>
      <c r="M34" s="353"/>
      <c r="N34" s="353"/>
      <c r="O34" s="353"/>
      <c r="P34" s="353"/>
      <c r="Q34" s="353"/>
      <c r="R34" s="353"/>
      <c r="S34" s="353"/>
      <c r="T34" s="353"/>
      <c r="U34" s="353"/>
      <c r="V34" s="353"/>
      <c r="W34" s="353"/>
      <c r="X34" s="353"/>
      <c r="Y34" s="353"/>
      <c r="Z34" s="353"/>
      <c r="AA34" s="353"/>
      <c r="AB34" s="353"/>
      <c r="AC34" s="353"/>
    </row>
    <row r="35" spans="2:29" ht="11.25" customHeight="1">
      <c r="B35" s="322"/>
      <c r="C35" s="322"/>
      <c r="D35" s="322"/>
      <c r="E35" s="322"/>
      <c r="F35" s="322"/>
      <c r="G35" s="322"/>
      <c r="H35" s="322"/>
      <c r="I35" s="322"/>
      <c r="J35" s="322"/>
      <c r="K35" s="322"/>
      <c r="L35" s="322"/>
      <c r="M35" s="322"/>
      <c r="N35" s="322"/>
      <c r="O35" s="322"/>
      <c r="P35" s="322"/>
      <c r="Q35" s="322"/>
      <c r="R35" s="322"/>
      <c r="S35" s="322"/>
      <c r="T35" s="322"/>
      <c r="U35" s="322"/>
      <c r="V35" s="322"/>
      <c r="W35" s="322"/>
      <c r="X35" s="322"/>
      <c r="Y35" s="322"/>
      <c r="Z35" s="322"/>
      <c r="AA35" s="322"/>
      <c r="AB35" s="322"/>
      <c r="AC35" s="322"/>
    </row>
    <row r="36" spans="2:29" ht="11.25" customHeight="1"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</row>
    <row r="37" spans="2:29" ht="11.25" customHeight="1">
      <c r="B37" s="322"/>
      <c r="C37" s="322"/>
      <c r="D37" s="322"/>
      <c r="E37" s="322"/>
      <c r="F37" s="322"/>
      <c r="G37" s="322"/>
      <c r="H37" s="322"/>
      <c r="I37" s="322"/>
      <c r="J37" s="322"/>
      <c r="K37" s="322"/>
      <c r="L37" s="322"/>
      <c r="M37" s="322"/>
      <c r="N37" s="322"/>
      <c r="O37" s="322"/>
      <c r="P37" s="322"/>
      <c r="Q37" s="322"/>
      <c r="R37" s="322"/>
      <c r="S37" s="322"/>
      <c r="T37" s="322"/>
      <c r="U37" s="322"/>
      <c r="V37" s="322"/>
      <c r="W37" s="322"/>
      <c r="X37" s="322"/>
      <c r="Y37" s="322"/>
      <c r="Z37" s="322"/>
      <c r="AA37" s="322"/>
      <c r="AB37" s="322"/>
      <c r="AC37" s="322"/>
    </row>
    <row r="38" spans="2:29" ht="11.25" customHeight="1">
      <c r="B38" s="353"/>
      <c r="C38" s="353"/>
      <c r="D38" s="353"/>
      <c r="E38" s="353"/>
      <c r="F38" s="353"/>
      <c r="G38" s="353"/>
      <c r="H38" s="353"/>
      <c r="I38" s="353"/>
      <c r="J38" s="353"/>
      <c r="K38" s="353"/>
      <c r="L38" s="353"/>
      <c r="M38" s="320"/>
      <c r="N38" s="320"/>
      <c r="O38" s="320"/>
      <c r="P38" s="320"/>
      <c r="Q38" s="320"/>
      <c r="R38" s="320"/>
      <c r="S38" s="320"/>
      <c r="T38" s="320"/>
      <c r="U38" s="320"/>
      <c r="V38" s="320"/>
      <c r="W38" s="320"/>
      <c r="X38" s="320"/>
      <c r="Y38" s="320"/>
      <c r="Z38" s="320"/>
      <c r="AA38" s="320"/>
      <c r="AB38" s="320"/>
      <c r="AC38" s="320"/>
    </row>
    <row r="39" spans="2:29" ht="11.25" customHeight="1">
      <c r="B39" s="322"/>
      <c r="C39" s="322"/>
      <c r="D39" s="322"/>
      <c r="E39" s="322"/>
      <c r="F39" s="322"/>
      <c r="G39" s="322"/>
      <c r="H39" s="322"/>
      <c r="I39" s="322"/>
      <c r="J39" s="322"/>
      <c r="K39" s="322"/>
      <c r="L39" s="322"/>
      <c r="M39" s="322"/>
      <c r="N39" s="322"/>
      <c r="O39" s="322"/>
      <c r="P39" s="322"/>
      <c r="Q39" s="322"/>
      <c r="R39" s="322"/>
      <c r="S39" s="322"/>
      <c r="T39" s="322"/>
      <c r="U39" s="322"/>
      <c r="V39" s="322"/>
      <c r="W39" s="322"/>
      <c r="X39" s="322"/>
      <c r="Y39" s="322"/>
      <c r="Z39" s="322"/>
      <c r="AA39" s="322"/>
      <c r="AB39" s="322"/>
      <c r="AC39" s="322"/>
    </row>
    <row r="40" spans="2:29" ht="11.25" customHeight="1">
      <c r="B40" s="364"/>
      <c r="C40" s="364"/>
      <c r="D40" s="364"/>
      <c r="E40" s="364"/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364"/>
      <c r="Z40" s="364"/>
      <c r="AA40" s="364"/>
      <c r="AB40" s="364"/>
      <c r="AC40" s="364"/>
    </row>
    <row r="41" spans="2:29" ht="11.25" customHeight="1">
      <c r="B41" s="366"/>
      <c r="C41" s="366"/>
      <c r="D41" s="366"/>
      <c r="E41" s="366"/>
      <c r="F41" s="366"/>
      <c r="G41" s="366"/>
      <c r="H41" s="366"/>
      <c r="I41" s="366"/>
      <c r="J41" s="366"/>
      <c r="K41" s="366"/>
      <c r="L41" s="366"/>
      <c r="M41" s="366"/>
      <c r="N41" s="366"/>
      <c r="O41" s="366"/>
      <c r="P41" s="366"/>
      <c r="Q41" s="366"/>
      <c r="R41" s="366"/>
      <c r="S41" s="366"/>
      <c r="T41" s="366"/>
      <c r="U41" s="366"/>
      <c r="V41" s="366"/>
      <c r="W41" s="366"/>
      <c r="X41" s="366"/>
      <c r="Y41" s="366"/>
      <c r="Z41" s="366"/>
      <c r="AA41" s="366"/>
      <c r="AB41" s="366"/>
      <c r="AC41" s="366"/>
    </row>
    <row r="42" spans="2:29" ht="11.25" customHeight="1">
      <c r="B42" s="319"/>
      <c r="C42" s="319"/>
      <c r="D42" s="319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19"/>
      <c r="W42" s="319"/>
      <c r="X42" s="319"/>
      <c r="Y42" s="319"/>
      <c r="Z42" s="319"/>
      <c r="AA42" s="319"/>
      <c r="AB42" s="319"/>
      <c r="AC42" s="319"/>
    </row>
    <row r="43" spans="2:29" ht="11.25" customHeight="1">
      <c r="B43" s="364"/>
      <c r="C43" s="364"/>
      <c r="D43" s="364"/>
      <c r="E43" s="364"/>
      <c r="F43" s="364"/>
      <c r="G43" s="364"/>
      <c r="H43" s="364"/>
      <c r="I43" s="364"/>
      <c r="J43" s="364"/>
      <c r="K43" s="364"/>
      <c r="L43" s="364"/>
      <c r="M43" s="364"/>
      <c r="N43" s="364"/>
      <c r="O43" s="364"/>
      <c r="P43" s="364"/>
      <c r="Q43" s="364"/>
      <c r="R43" s="364"/>
      <c r="S43" s="364"/>
      <c r="T43" s="364"/>
      <c r="U43" s="364"/>
      <c r="V43" s="364"/>
      <c r="W43" s="364"/>
      <c r="X43" s="364"/>
      <c r="Y43" s="364"/>
      <c r="Z43" s="364"/>
      <c r="AA43" s="364"/>
      <c r="AB43" s="364"/>
      <c r="AC43" s="364"/>
    </row>
    <row r="44" spans="2:29" ht="11.25" customHeight="1">
      <c r="C44" s="1056"/>
      <c r="D44" s="1056"/>
      <c r="E44" s="1056"/>
      <c r="F44" s="1056"/>
      <c r="G44" s="1056"/>
      <c r="H44" s="1056"/>
      <c r="I44" s="1056"/>
      <c r="J44" s="1056"/>
      <c r="K44" s="1056"/>
      <c r="L44" s="1056"/>
      <c r="M44" s="1056"/>
      <c r="N44" s="1056"/>
      <c r="O44" s="1056"/>
      <c r="P44" s="1056"/>
      <c r="Q44" s="1056"/>
      <c r="R44" s="1056"/>
      <c r="S44" s="1056"/>
      <c r="T44" s="1056"/>
      <c r="U44" s="1056"/>
      <c r="V44" s="1056"/>
      <c r="W44" s="1056"/>
      <c r="X44" s="1056"/>
      <c r="Y44" s="1056"/>
      <c r="Z44" s="1056"/>
      <c r="AA44" s="1056"/>
      <c r="AB44" s="1056"/>
      <c r="AC44" s="1056"/>
    </row>
    <row r="45" spans="2:29" ht="11.25" customHeight="1">
      <c r="B45" s="1056"/>
      <c r="C45" s="1056"/>
      <c r="D45" s="1056"/>
      <c r="E45" s="1056"/>
      <c r="F45" s="1056"/>
      <c r="G45" s="1056"/>
      <c r="H45" s="1056"/>
      <c r="I45" s="1056"/>
      <c r="J45" s="1056"/>
      <c r="K45" s="1056"/>
      <c r="L45" s="1056"/>
      <c r="M45" s="1056"/>
      <c r="N45" s="1056"/>
      <c r="O45" s="1056"/>
      <c r="P45" s="1056"/>
      <c r="Q45" s="1056"/>
      <c r="R45" s="1056"/>
      <c r="S45" s="1056"/>
      <c r="T45" s="1056"/>
      <c r="U45" s="1056"/>
      <c r="V45" s="1056"/>
      <c r="W45" s="1056"/>
      <c r="X45" s="1056"/>
      <c r="Y45" s="1056"/>
      <c r="Z45" s="1056"/>
      <c r="AA45" s="1056"/>
      <c r="AB45" s="1056"/>
      <c r="AC45" s="1056"/>
    </row>
    <row r="46" spans="2:29" ht="11.25" customHeight="1">
      <c r="B46" s="1056"/>
      <c r="C46" s="1056"/>
      <c r="D46" s="1056"/>
      <c r="E46" s="1056"/>
      <c r="F46" s="1056"/>
      <c r="G46" s="1056"/>
      <c r="H46" s="1056"/>
      <c r="I46" s="1056"/>
      <c r="J46" s="1056"/>
      <c r="K46" s="1056"/>
      <c r="L46" s="1056"/>
      <c r="M46" s="1056"/>
      <c r="N46" s="1056"/>
      <c r="O46" s="1056"/>
      <c r="P46" s="1056"/>
      <c r="Q46" s="1056"/>
      <c r="R46" s="1056"/>
      <c r="S46" s="1056"/>
      <c r="T46" s="1056"/>
      <c r="U46" s="1056"/>
      <c r="V46" s="1056"/>
      <c r="W46" s="1056"/>
      <c r="X46" s="1056"/>
      <c r="Y46" s="1056"/>
      <c r="Z46" s="1056"/>
      <c r="AA46" s="1056"/>
      <c r="AB46" s="1056"/>
      <c r="AC46" s="1056"/>
    </row>
    <row r="47" spans="2:29" ht="11.25" customHeight="1">
      <c r="C47" s="1056"/>
      <c r="D47" s="1056"/>
      <c r="E47" s="1056"/>
      <c r="F47" s="1056"/>
      <c r="G47" s="1056"/>
      <c r="H47" s="1056"/>
      <c r="I47" s="1056"/>
      <c r="J47" s="1056"/>
      <c r="K47" s="1056"/>
      <c r="L47" s="1056"/>
      <c r="M47" s="1056"/>
      <c r="N47" s="1056"/>
      <c r="O47" s="1056"/>
      <c r="P47" s="1056"/>
      <c r="Q47" s="1056"/>
      <c r="R47" s="1056"/>
      <c r="S47" s="1056"/>
      <c r="T47" s="1056"/>
      <c r="U47" s="1056"/>
      <c r="V47" s="1056"/>
      <c r="W47" s="1056"/>
      <c r="X47" s="1056"/>
      <c r="Y47" s="1056"/>
      <c r="Z47" s="1056"/>
      <c r="AA47" s="1056"/>
      <c r="AB47" s="1056"/>
      <c r="AC47" s="1056"/>
    </row>
    <row r="48" spans="2:29" ht="11.25" customHeight="1">
      <c r="C48" s="1056"/>
      <c r="D48" s="1056"/>
      <c r="E48" s="1056"/>
      <c r="F48" s="1056"/>
      <c r="G48" s="1056"/>
      <c r="H48" s="1056"/>
      <c r="I48" s="1056"/>
      <c r="J48" s="1056"/>
      <c r="K48" s="1056"/>
      <c r="L48" s="1056"/>
      <c r="M48" s="1056"/>
      <c r="N48" s="1056"/>
      <c r="O48" s="1056"/>
      <c r="P48" s="1056"/>
      <c r="Q48" s="1056"/>
      <c r="R48" s="1056"/>
      <c r="S48" s="1056"/>
      <c r="T48" s="1056"/>
      <c r="U48" s="1056"/>
      <c r="V48" s="1056"/>
      <c r="W48" s="1056"/>
      <c r="X48" s="1056"/>
      <c r="Y48" s="1056"/>
      <c r="Z48" s="1056"/>
      <c r="AA48" s="1056"/>
      <c r="AB48" s="1056"/>
      <c r="AC48" s="1056"/>
    </row>
    <row r="49" spans="2:29" ht="11.25" customHeight="1">
      <c r="B49" s="1056"/>
      <c r="C49" s="305"/>
      <c r="D49" s="305"/>
      <c r="E49" s="305"/>
      <c r="F49" s="305"/>
      <c r="G49" s="305"/>
      <c r="H49" s="305"/>
      <c r="I49" s="305"/>
      <c r="J49" s="305"/>
      <c r="K49" s="305"/>
      <c r="L49" s="305"/>
      <c r="M49" s="1056"/>
      <c r="N49" s="1056"/>
      <c r="O49" s="1056"/>
      <c r="P49" s="1056"/>
      <c r="Q49" s="1056"/>
      <c r="R49" s="1056"/>
      <c r="S49" s="1056"/>
      <c r="T49" s="1056"/>
      <c r="U49" s="1056"/>
      <c r="V49" s="1056"/>
      <c r="W49" s="1056"/>
      <c r="X49" s="1056"/>
      <c r="Y49" s="1056"/>
      <c r="Z49" s="1056"/>
      <c r="AA49" s="1056"/>
      <c r="AB49" s="1056"/>
      <c r="AC49" s="1056"/>
    </row>
    <row r="50" spans="2:29" ht="11.25" customHeight="1">
      <c r="C50" s="1056"/>
      <c r="D50" s="1056"/>
      <c r="E50" s="1056"/>
      <c r="F50" s="1056"/>
      <c r="G50" s="1056"/>
      <c r="H50" s="1056"/>
      <c r="I50" s="1056"/>
      <c r="J50" s="1056"/>
      <c r="K50" s="1056"/>
      <c r="L50" s="1056"/>
      <c r="M50" s="1056"/>
      <c r="N50" s="1056"/>
      <c r="O50" s="1056"/>
      <c r="P50" s="1056"/>
      <c r="Q50" s="1056"/>
      <c r="R50" s="1056"/>
      <c r="S50" s="1056"/>
      <c r="T50" s="1056"/>
      <c r="U50" s="1056"/>
      <c r="V50" s="1056"/>
      <c r="W50" s="1056"/>
      <c r="X50" s="1056"/>
      <c r="Y50" s="1056"/>
      <c r="Z50" s="1056"/>
      <c r="AA50" s="1056"/>
      <c r="AB50" s="1056"/>
      <c r="AC50" s="1056"/>
    </row>
    <row r="55" spans="2:29" ht="11.25" customHeight="1">
      <c r="C55" s="1056"/>
      <c r="D55" s="1056"/>
      <c r="E55" s="1056"/>
      <c r="F55" s="1056"/>
      <c r="G55" s="1056"/>
      <c r="H55" s="1056"/>
      <c r="I55" s="1056"/>
      <c r="J55" s="1056"/>
      <c r="K55" s="1056"/>
      <c r="L55" s="1056"/>
      <c r="M55" s="1056"/>
      <c r="N55" s="1056"/>
      <c r="O55" s="1056"/>
      <c r="P55" s="1056"/>
      <c r="Q55" s="1056"/>
      <c r="R55" s="1056"/>
      <c r="S55" s="1056"/>
      <c r="T55" s="1056"/>
      <c r="U55" s="1056"/>
      <c r="V55" s="1056"/>
      <c r="W55" s="1056"/>
      <c r="X55" s="1056"/>
      <c r="Y55" s="1056"/>
      <c r="Z55" s="1056"/>
      <c r="AA55" s="1056"/>
      <c r="AB55" s="1056"/>
      <c r="AC55" s="1056"/>
    </row>
    <row r="56" spans="2:29" ht="11.25" customHeight="1">
      <c r="B56" s="1056"/>
      <c r="C56" s="1056"/>
      <c r="D56" s="1056"/>
      <c r="E56" s="1056"/>
      <c r="F56" s="1056"/>
      <c r="G56" s="1056"/>
      <c r="H56" s="1056"/>
      <c r="I56" s="1056"/>
      <c r="J56" s="1056"/>
      <c r="K56" s="1056"/>
      <c r="L56" s="1056"/>
      <c r="M56" s="1056"/>
      <c r="N56" s="1056"/>
      <c r="O56" s="1056"/>
      <c r="P56" s="1056"/>
      <c r="Q56" s="1056"/>
      <c r="R56" s="1056"/>
      <c r="S56" s="1056"/>
      <c r="T56" s="1056"/>
      <c r="U56" s="1056"/>
      <c r="V56" s="1056"/>
      <c r="W56" s="1056"/>
      <c r="X56" s="1056"/>
      <c r="Y56" s="1056"/>
      <c r="Z56" s="1056"/>
      <c r="AA56" s="1056"/>
      <c r="AB56" s="1056"/>
      <c r="AC56" s="1056"/>
    </row>
    <row r="57" spans="2:29" ht="11.25" customHeight="1">
      <c r="C57" s="1056"/>
      <c r="D57" s="1056"/>
      <c r="E57" s="1056"/>
      <c r="F57" s="1056"/>
      <c r="G57" s="1056"/>
      <c r="H57" s="1056"/>
      <c r="I57" s="1056"/>
      <c r="J57" s="1056"/>
      <c r="K57" s="1056"/>
      <c r="L57" s="1056"/>
      <c r="M57" s="1056"/>
      <c r="N57" s="1056"/>
      <c r="O57" s="1056"/>
      <c r="P57" s="1056"/>
      <c r="Q57" s="1056"/>
      <c r="R57" s="1056"/>
      <c r="S57" s="1056"/>
      <c r="T57" s="1056"/>
      <c r="U57" s="1056"/>
      <c r="V57" s="1056"/>
      <c r="W57" s="1056"/>
      <c r="X57" s="1056"/>
      <c r="Y57" s="1056"/>
      <c r="Z57" s="1056"/>
      <c r="AA57" s="1056"/>
      <c r="AB57" s="1056"/>
      <c r="AC57" s="1056"/>
    </row>
    <row r="58" spans="2:29" ht="11.25" customHeight="1">
      <c r="C58" s="1056"/>
      <c r="D58" s="1056"/>
      <c r="E58" s="1056"/>
      <c r="F58" s="1056"/>
      <c r="G58" s="1056"/>
      <c r="H58" s="1056"/>
      <c r="I58" s="1056"/>
      <c r="J58" s="1056"/>
      <c r="K58" s="1056"/>
      <c r="L58" s="1056"/>
      <c r="M58" s="1056"/>
      <c r="N58" s="1056"/>
      <c r="O58" s="1056"/>
      <c r="P58" s="1056"/>
      <c r="Q58" s="1056"/>
      <c r="R58" s="1056"/>
      <c r="S58" s="1056"/>
      <c r="T58" s="1056"/>
      <c r="U58" s="1056"/>
      <c r="V58" s="1056"/>
      <c r="W58" s="1056"/>
      <c r="X58" s="1056"/>
      <c r="Y58" s="1056"/>
      <c r="Z58" s="1056"/>
      <c r="AA58" s="1056"/>
      <c r="AB58" s="1056"/>
      <c r="AC58" s="1056"/>
    </row>
    <row r="59" spans="2:29" ht="11.25" customHeight="1">
      <c r="B59" s="1056"/>
      <c r="C59" s="1056"/>
      <c r="D59" s="1056"/>
      <c r="E59" s="1056"/>
      <c r="F59" s="1056"/>
      <c r="G59" s="1056"/>
      <c r="H59" s="1056"/>
      <c r="I59" s="1056"/>
      <c r="J59" s="1056"/>
      <c r="K59" s="1056"/>
      <c r="L59" s="1056"/>
      <c r="M59" s="1056"/>
      <c r="N59" s="1056"/>
      <c r="O59" s="1056"/>
      <c r="P59" s="1056"/>
      <c r="Q59" s="1056"/>
      <c r="R59" s="1056"/>
      <c r="S59" s="1056"/>
      <c r="T59" s="1056"/>
      <c r="U59" s="1056"/>
      <c r="V59" s="1056"/>
      <c r="W59" s="1056"/>
      <c r="X59" s="1056"/>
      <c r="Y59" s="1056"/>
      <c r="Z59" s="1056"/>
      <c r="AA59" s="1056"/>
      <c r="AB59" s="1056"/>
      <c r="AC59" s="1056"/>
    </row>
    <row r="60" spans="2:29" ht="11.25" customHeight="1">
      <c r="B60" s="305"/>
      <c r="C60" s="1056"/>
      <c r="D60" s="1056"/>
      <c r="E60" s="1056"/>
      <c r="F60" s="1056"/>
      <c r="G60" s="1056"/>
      <c r="H60" s="1056"/>
      <c r="I60" s="1056"/>
      <c r="J60" s="1056"/>
      <c r="K60" s="1056"/>
      <c r="L60" s="1056"/>
      <c r="M60" s="1056"/>
      <c r="N60" s="1056"/>
      <c r="O60" s="1056"/>
      <c r="P60" s="1056"/>
      <c r="Q60" s="1056"/>
      <c r="R60" s="1056"/>
      <c r="S60" s="1056"/>
      <c r="T60" s="1056"/>
      <c r="U60" s="1056"/>
      <c r="V60" s="1056"/>
      <c r="W60" s="1056"/>
      <c r="X60" s="1056"/>
      <c r="Y60" s="1056"/>
      <c r="Z60" s="1056"/>
      <c r="AA60" s="1056"/>
      <c r="AB60" s="1056"/>
      <c r="AC60" s="1056"/>
    </row>
    <row r="61" spans="2:29" ht="11.25" customHeight="1">
      <c r="B61" s="305"/>
      <c r="C61" s="1056"/>
      <c r="D61" s="1056"/>
      <c r="E61" s="1056"/>
      <c r="F61" s="1056"/>
      <c r="G61" s="1056"/>
      <c r="H61" s="1056"/>
      <c r="I61" s="1056"/>
      <c r="J61" s="1056"/>
      <c r="K61" s="1056"/>
      <c r="L61" s="1056"/>
      <c r="M61" s="1056"/>
      <c r="N61" s="1056"/>
      <c r="O61" s="1056"/>
      <c r="P61" s="1056"/>
      <c r="Q61" s="1056"/>
      <c r="R61" s="1056"/>
      <c r="S61" s="1056"/>
      <c r="T61" s="1056"/>
      <c r="U61" s="1056"/>
      <c r="V61" s="1056"/>
      <c r="W61" s="1056"/>
      <c r="X61" s="1056"/>
      <c r="Y61" s="1056"/>
      <c r="Z61" s="1056"/>
      <c r="AA61" s="1056"/>
      <c r="AB61" s="1056"/>
      <c r="AC61" s="1056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58880-855A-49A5-8FED-DD691CD936BC}">
  <dimension ref="A1:AC54"/>
  <sheetViews>
    <sheetView showGridLines="0" workbookViewId="0">
      <pane xSplit="1" topLeftCell="J1" activePane="topRight" state="frozen"/>
      <selection pane="topRight" activeCell="A27" sqref="A27"/>
    </sheetView>
  </sheetViews>
  <sheetFormatPr baseColWidth="10" defaultColWidth="11.42578125" defaultRowHeight="12.75" customHeight="1"/>
  <cols>
    <col min="1" max="1" width="112.5703125" style="1033" customWidth="1"/>
    <col min="2" max="17" width="9.28515625" style="1033" customWidth="1"/>
    <col min="18" max="16384" width="11.42578125" style="1033"/>
  </cols>
  <sheetData>
    <row r="1" spans="1:29" s="1032" customFormat="1" ht="12.75" customHeight="1">
      <c r="A1" s="1030" t="s">
        <v>693</v>
      </c>
      <c r="B1" s="1031"/>
      <c r="C1" s="1031"/>
      <c r="D1" s="1031"/>
      <c r="E1" s="1031"/>
      <c r="F1" s="1031"/>
      <c r="G1" s="1031"/>
      <c r="H1" s="1031"/>
      <c r="I1" s="1031"/>
      <c r="J1" s="1031"/>
      <c r="K1" s="1031"/>
    </row>
    <row r="2" spans="1:29" ht="12.75" customHeight="1">
      <c r="B2" s="1034"/>
      <c r="C2" s="1034"/>
      <c r="D2" s="1034"/>
      <c r="E2" s="1034"/>
      <c r="G2" s="1035"/>
      <c r="H2" s="1035"/>
      <c r="L2" s="1035"/>
      <c r="M2" s="1035"/>
    </row>
    <row r="3" spans="1:29" ht="12.75" customHeight="1">
      <c r="A3" s="1036"/>
      <c r="B3" s="1037">
        <v>2008</v>
      </c>
      <c r="C3" s="1038">
        <v>2009</v>
      </c>
      <c r="D3" s="1038">
        <v>2010</v>
      </c>
      <c r="E3" s="1038">
        <v>2011</v>
      </c>
      <c r="F3" s="1039">
        <v>2012</v>
      </c>
      <c r="G3" s="1039">
        <v>2013</v>
      </c>
      <c r="H3" s="1039">
        <v>2014</v>
      </c>
      <c r="I3" s="1040">
        <v>2015</v>
      </c>
      <c r="J3" s="1041">
        <v>2016</v>
      </c>
      <c r="K3" s="1041">
        <v>2017</v>
      </c>
      <c r="L3" s="1041">
        <v>2018</v>
      </c>
      <c r="M3" s="1041">
        <v>2019</v>
      </c>
      <c r="N3" s="1041">
        <v>2020</v>
      </c>
      <c r="O3" s="1041">
        <v>2021</v>
      </c>
      <c r="P3" s="1041">
        <v>2022</v>
      </c>
      <c r="Q3" s="1275">
        <v>2023</v>
      </c>
    </row>
    <row r="4" spans="1:29" ht="12.75" customHeight="1">
      <c r="A4" s="1042" t="s">
        <v>118</v>
      </c>
      <c r="B4" s="1043">
        <v>3805.09589895095</v>
      </c>
      <c r="C4" s="1044">
        <v>4048.1745291450598</v>
      </c>
      <c r="D4" s="1044">
        <v>3353.16149007592</v>
      </c>
      <c r="E4" s="1045">
        <v>4512.3600796055398</v>
      </c>
      <c r="F4" s="1046">
        <v>3525.03154048955</v>
      </c>
      <c r="G4" s="1047">
        <v>3786.96</v>
      </c>
      <c r="H4" s="1047">
        <v>3207.9169999999999</v>
      </c>
      <c r="I4" s="1096">
        <v>3555.7962009999997</v>
      </c>
      <c r="J4" s="1097">
        <v>2512.1930000000002</v>
      </c>
      <c r="K4" s="1097">
        <v>2415.0189999999998</v>
      </c>
      <c r="L4" s="1097">
        <v>2084.1030000000001</v>
      </c>
      <c r="M4" s="1097">
        <v>2032.5909999999999</v>
      </c>
      <c r="N4" s="1097">
        <v>2657.627</v>
      </c>
      <c r="O4" s="1097">
        <v>2020.66</v>
      </c>
      <c r="P4" s="1097">
        <v>2233.1619999999998</v>
      </c>
      <c r="Q4" s="1276">
        <v>2778.42</v>
      </c>
      <c r="R4" s="1050"/>
      <c r="S4" s="1050"/>
      <c r="T4" s="1050"/>
      <c r="U4" s="1050"/>
      <c r="V4" s="1050"/>
      <c r="W4" s="1050"/>
      <c r="X4" s="1050"/>
      <c r="Y4" s="1050"/>
      <c r="Z4" s="1050"/>
      <c r="AA4" s="1050"/>
      <c r="AB4" s="1050"/>
      <c r="AC4" s="1050"/>
    </row>
    <row r="5" spans="1:29" ht="12.75" customHeight="1">
      <c r="A5" s="1051" t="s">
        <v>120</v>
      </c>
      <c r="B5" s="1044">
        <v>1018.59719689647</v>
      </c>
      <c r="C5" s="1044">
        <v>683.25584861032905</v>
      </c>
      <c r="D5" s="1044">
        <v>892.88375143351107</v>
      </c>
      <c r="E5" s="1045">
        <v>604.79727055409307</v>
      </c>
      <c r="F5" s="1046">
        <v>492.39798058077514</v>
      </c>
      <c r="G5" s="1047">
        <v>662.14699999999993</v>
      </c>
      <c r="H5" s="1047">
        <v>570.86799999999994</v>
      </c>
      <c r="I5" s="1096">
        <v>684.54209900000001</v>
      </c>
      <c r="J5" s="1047">
        <v>608.73099999999999</v>
      </c>
      <c r="K5" s="1047">
        <v>751.85299999999995</v>
      </c>
      <c r="L5" s="1047">
        <v>661.80399999999997</v>
      </c>
      <c r="M5" s="1047">
        <v>237.221</v>
      </c>
      <c r="N5" s="1047">
        <v>133.63</v>
      </c>
      <c r="O5" s="1047">
        <v>137.99799999999999</v>
      </c>
      <c r="P5" s="1047">
        <v>98.747</v>
      </c>
      <c r="Q5" s="1277">
        <v>60.985999999999997</v>
      </c>
      <c r="R5" s="1050"/>
      <c r="S5" s="1050"/>
      <c r="T5" s="1050"/>
      <c r="U5" s="1050"/>
      <c r="V5" s="1050"/>
      <c r="W5" s="1050"/>
      <c r="X5" s="1050"/>
      <c r="Y5" s="1050"/>
      <c r="Z5" s="1050"/>
      <c r="AA5" s="1050"/>
      <c r="AB5" s="1050"/>
      <c r="AC5" s="1050"/>
    </row>
    <row r="6" spans="1:29" ht="12.75" customHeight="1">
      <c r="A6" s="1051" t="s">
        <v>122</v>
      </c>
      <c r="B6" s="1044">
        <v>4738.3878886259799</v>
      </c>
      <c r="C6" s="1044">
        <v>3174.66523600151</v>
      </c>
      <c r="D6" s="1044">
        <v>2104.4835155351902</v>
      </c>
      <c r="E6" s="1045">
        <v>2739.8742757337404</v>
      </c>
      <c r="F6" s="1046">
        <v>1983.1226411999201</v>
      </c>
      <c r="G6" s="1047">
        <v>2442.317</v>
      </c>
      <c r="H6" s="1047">
        <v>2110.5429999999997</v>
      </c>
      <c r="I6" s="1096">
        <v>2144.64</v>
      </c>
      <c r="J6" s="1047">
        <v>1634.817</v>
      </c>
      <c r="K6" s="1047">
        <v>1882.856</v>
      </c>
      <c r="L6" s="1047">
        <v>2591.96</v>
      </c>
      <c r="M6" s="1047">
        <v>1575.2329999999999</v>
      </c>
      <c r="N6" s="1047">
        <v>1880.8879999999999</v>
      </c>
      <c r="O6" s="1047">
        <v>2278.5050000000001</v>
      </c>
      <c r="P6" s="1047">
        <v>2061.875</v>
      </c>
      <c r="Q6" s="1277">
        <v>1847.1079999999999</v>
      </c>
      <c r="R6" s="1050"/>
      <c r="S6" s="1050"/>
      <c r="T6" s="1050"/>
      <c r="U6" s="1050"/>
      <c r="V6" s="1050"/>
      <c r="W6" s="1050"/>
      <c r="X6" s="1050"/>
      <c r="Y6" s="1050"/>
      <c r="Z6" s="1050"/>
      <c r="AA6" s="1050"/>
      <c r="AB6" s="1050"/>
      <c r="AC6" s="1050"/>
    </row>
    <row r="7" spans="1:29" ht="12.75" customHeight="1">
      <c r="A7" s="1051" t="s">
        <v>124</v>
      </c>
      <c r="B7" s="1044">
        <v>2875.9830003186498</v>
      </c>
      <c r="C7" s="1044">
        <v>2254.4646037238199</v>
      </c>
      <c r="D7" s="1044">
        <v>1805.5933554237099</v>
      </c>
      <c r="E7" s="1045">
        <v>2410.1280818669602</v>
      </c>
      <c r="F7" s="1046">
        <v>2368.3356623886302</v>
      </c>
      <c r="G7" s="1047">
        <v>2281.8300000000004</v>
      </c>
      <c r="H7" s="1047">
        <v>2277.6669999999999</v>
      </c>
      <c r="I7" s="1096">
        <v>2100.8277909999997</v>
      </c>
      <c r="J7" s="1047">
        <v>1467.627</v>
      </c>
      <c r="K7" s="1047">
        <v>2177.4690000000001</v>
      </c>
      <c r="L7" s="1047">
        <v>2189.9879999999998</v>
      </c>
      <c r="M7" s="1047">
        <v>1979.249</v>
      </c>
      <c r="N7" s="1047">
        <v>1862.2660000000001</v>
      </c>
      <c r="O7" s="1047">
        <v>1960.818</v>
      </c>
      <c r="P7" s="1047">
        <v>2233.328</v>
      </c>
      <c r="Q7" s="1277">
        <v>1789.912</v>
      </c>
      <c r="R7" s="1050"/>
      <c r="S7" s="1050"/>
      <c r="T7" s="1050"/>
      <c r="U7" s="1050"/>
      <c r="V7" s="1050"/>
      <c r="W7" s="1050"/>
      <c r="X7" s="1050"/>
      <c r="Y7" s="1050"/>
      <c r="Z7" s="1050"/>
      <c r="AA7" s="1050"/>
      <c r="AB7" s="1050"/>
      <c r="AC7" s="1050"/>
    </row>
    <row r="8" spans="1:29" ht="12.75" customHeight="1">
      <c r="A8" s="1051" t="s">
        <v>126</v>
      </c>
      <c r="B8" s="1044">
        <v>6.03294514519503</v>
      </c>
      <c r="C8" s="1044">
        <v>3.4716089741602203</v>
      </c>
      <c r="D8" s="1044">
        <v>1.9491099578302802</v>
      </c>
      <c r="E8" s="1045">
        <v>0</v>
      </c>
      <c r="F8" s="1046">
        <v>0</v>
      </c>
      <c r="G8" s="1047">
        <v>0</v>
      </c>
      <c r="H8" s="1047">
        <v>0.81000000000000016</v>
      </c>
      <c r="I8" s="1096">
        <v>1.0139999999999998</v>
      </c>
      <c r="J8" s="1047">
        <v>2.0150000000000001</v>
      </c>
      <c r="K8" s="1047">
        <v>0.17799999999999999</v>
      </c>
      <c r="L8" s="1047">
        <v>0</v>
      </c>
      <c r="M8" s="1047">
        <v>7.0000000000000001E-3</v>
      </c>
      <c r="N8" s="1047">
        <v>0.56699999999999995</v>
      </c>
      <c r="O8" s="1047">
        <v>6.5000000000000002E-2</v>
      </c>
      <c r="P8" s="1047">
        <v>0</v>
      </c>
      <c r="Q8" s="1277">
        <v>2E-3</v>
      </c>
      <c r="R8" s="1050"/>
      <c r="S8" s="1050"/>
      <c r="T8" s="1050"/>
      <c r="U8" s="1050"/>
      <c r="V8" s="1050"/>
      <c r="W8" s="1050"/>
      <c r="X8" s="1050"/>
      <c r="Y8" s="1050"/>
      <c r="Z8" s="1050"/>
      <c r="AA8" s="1050"/>
      <c r="AB8" s="1050"/>
      <c r="AC8" s="1050"/>
    </row>
    <row r="9" spans="1:29" ht="12.75" customHeight="1">
      <c r="A9" s="1051" t="s">
        <v>128</v>
      </c>
      <c r="B9" s="1044">
        <v>730.23708768380504</v>
      </c>
      <c r="C9" s="1044">
        <v>984.6299689641811</v>
      </c>
      <c r="D9" s="1044">
        <v>984.76565011207992</v>
      </c>
      <c r="E9" s="1045">
        <v>587.41620983093003</v>
      </c>
      <c r="F9" s="1046">
        <v>577.80573028867707</v>
      </c>
      <c r="G9" s="1047">
        <v>605.59199999999998</v>
      </c>
      <c r="H9" s="1047">
        <v>339.99600000000004</v>
      </c>
      <c r="I9" s="1096">
        <v>312.50300000000004</v>
      </c>
      <c r="J9" s="1047">
        <v>317.44200000000001</v>
      </c>
      <c r="K9" s="1047">
        <v>331.70499999999998</v>
      </c>
      <c r="L9" s="1047">
        <v>470.23599999999999</v>
      </c>
      <c r="M9" s="1047">
        <v>223.47499999999999</v>
      </c>
      <c r="N9" s="1047">
        <v>285.10500000000002</v>
      </c>
      <c r="O9" s="1047">
        <v>408.66800000000001</v>
      </c>
      <c r="P9" s="1047">
        <v>287.39699999999999</v>
      </c>
      <c r="Q9" s="1277">
        <v>130.887</v>
      </c>
      <c r="R9" s="1050"/>
      <c r="S9" s="1050"/>
      <c r="T9" s="1050"/>
      <c r="U9" s="1050"/>
      <c r="V9" s="1050"/>
      <c r="W9" s="1050"/>
      <c r="X9" s="1050"/>
      <c r="Y9" s="1050"/>
      <c r="Z9" s="1050"/>
      <c r="AA9" s="1050"/>
      <c r="AB9" s="1050"/>
      <c r="AC9" s="1050"/>
    </row>
    <row r="10" spans="1:29" ht="12.75" customHeight="1">
      <c r="A10" s="1051" t="s">
        <v>130</v>
      </c>
      <c r="B10" s="1044">
        <v>2248.1024361640102</v>
      </c>
      <c r="C10" s="1044">
        <v>2327.8875141148101</v>
      </c>
      <c r="D10" s="1044">
        <v>2012.5606509539602</v>
      </c>
      <c r="E10" s="1045">
        <v>1860.4999199383499</v>
      </c>
      <c r="F10" s="1046">
        <v>1787.3222168969701</v>
      </c>
      <c r="G10" s="1047">
        <v>2123.4669999999996</v>
      </c>
      <c r="H10" s="1047">
        <v>2143.5059999999999</v>
      </c>
      <c r="I10" s="1096">
        <v>2386.5949999999998</v>
      </c>
      <c r="J10" s="1047">
        <v>2387.9490000000001</v>
      </c>
      <c r="K10" s="1047">
        <v>2449.0059999999999</v>
      </c>
      <c r="L10" s="1047">
        <v>2393.2330000000002</v>
      </c>
      <c r="M10" s="1047">
        <v>1897.15</v>
      </c>
      <c r="N10" s="1047">
        <v>1775.1880000000001</v>
      </c>
      <c r="O10" s="1047">
        <v>2050.5010000000002</v>
      </c>
      <c r="P10" s="1047">
        <v>1847.376</v>
      </c>
      <c r="Q10" s="1277">
        <v>1697.1310000000001</v>
      </c>
      <c r="R10" s="1050"/>
      <c r="S10" s="1050"/>
      <c r="T10" s="1050"/>
      <c r="U10" s="1050"/>
      <c r="V10" s="1050"/>
      <c r="W10" s="1050"/>
      <c r="X10" s="1050"/>
      <c r="Y10" s="1050"/>
      <c r="Z10" s="1050"/>
      <c r="AA10" s="1050"/>
      <c r="AB10" s="1050"/>
      <c r="AC10" s="1050"/>
    </row>
    <row r="11" spans="1:29" ht="12.75" customHeight="1">
      <c r="A11" s="1051" t="s">
        <v>132</v>
      </c>
      <c r="B11" s="1044">
        <v>3522.51067245794</v>
      </c>
      <c r="C11" s="1044">
        <v>2806.2105503930497</v>
      </c>
      <c r="D11" s="1044">
        <v>2712.7190345224199</v>
      </c>
      <c r="E11" s="1045">
        <v>2486.02362356817</v>
      </c>
      <c r="F11" s="1046">
        <v>2194.9722037759802</v>
      </c>
      <c r="G11" s="1047">
        <v>2480.085</v>
      </c>
      <c r="H11" s="1047">
        <v>2637.1600000000003</v>
      </c>
      <c r="I11" s="1096">
        <v>2675.0605069999997</v>
      </c>
      <c r="J11" s="1047">
        <v>2674.5630000000001</v>
      </c>
      <c r="K11" s="1047">
        <v>2626.8389999999999</v>
      </c>
      <c r="L11" s="1047">
        <v>2341.9340000000002</v>
      </c>
      <c r="M11" s="1047">
        <v>2186.8409999999999</v>
      </c>
      <c r="N11" s="1047">
        <v>2064.8209999999999</v>
      </c>
      <c r="O11" s="1047">
        <v>2251.6750000000002</v>
      </c>
      <c r="P11" s="1047">
        <v>2133.0210000000002</v>
      </c>
      <c r="Q11" s="1277">
        <v>1749.3130000000001</v>
      </c>
      <c r="R11" s="1050"/>
      <c r="S11" s="1050"/>
      <c r="T11" s="1050"/>
      <c r="U11" s="1050"/>
      <c r="V11" s="1050"/>
      <c r="W11" s="1050"/>
      <c r="X11" s="1050"/>
      <c r="Y11" s="1050"/>
      <c r="Z11" s="1050"/>
      <c r="AA11" s="1050"/>
      <c r="AB11" s="1050"/>
      <c r="AC11" s="1050"/>
    </row>
    <row r="12" spans="1:29" ht="12.75" customHeight="1">
      <c r="A12" s="1051" t="s">
        <v>134</v>
      </c>
      <c r="B12" s="1044">
        <v>1855.3476401217499</v>
      </c>
      <c r="C12" s="1044">
        <v>1766.81838093496</v>
      </c>
      <c r="D12" s="1044">
        <v>2836.1193609177899</v>
      </c>
      <c r="E12" s="1045">
        <v>2407.10995252669</v>
      </c>
      <c r="F12" s="1046">
        <v>2617.0440234172902</v>
      </c>
      <c r="G12" s="1047">
        <v>1706.461</v>
      </c>
      <c r="H12" s="1047">
        <v>1741.8869999999999</v>
      </c>
      <c r="I12" s="1096">
        <v>1830.1246319999998</v>
      </c>
      <c r="J12" s="1047">
        <v>1934.904</v>
      </c>
      <c r="K12" s="1047">
        <v>1857.4949999999999</v>
      </c>
      <c r="L12" s="1047">
        <v>1945.3920000000001</v>
      </c>
      <c r="M12" s="1047">
        <v>2623.634</v>
      </c>
      <c r="N12" s="1047">
        <v>1461.4829999999999</v>
      </c>
      <c r="O12" s="1047">
        <v>2302.4650000000001</v>
      </c>
      <c r="P12" s="1047">
        <v>2259.527</v>
      </c>
      <c r="Q12" s="1277">
        <v>1620.568</v>
      </c>
      <c r="R12" s="1050"/>
      <c r="S12" s="1050"/>
      <c r="T12" s="1050"/>
      <c r="U12" s="1050"/>
      <c r="V12" s="1050"/>
      <c r="W12" s="1050"/>
      <c r="X12" s="1050"/>
      <c r="Y12" s="1050"/>
      <c r="Z12" s="1050"/>
      <c r="AA12" s="1050"/>
      <c r="AB12" s="1050"/>
      <c r="AC12" s="1050"/>
    </row>
    <row r="13" spans="1:29" ht="12.75" customHeight="1">
      <c r="A13" s="1051" t="s">
        <v>136</v>
      </c>
      <c r="B13" s="1044">
        <v>6247.4416420146599</v>
      </c>
      <c r="C13" s="1044">
        <v>4036.6009268839898</v>
      </c>
      <c r="D13" s="1044">
        <v>4328.50344677059</v>
      </c>
      <c r="E13" s="1045">
        <v>4691.2258161261598</v>
      </c>
      <c r="F13" s="1046">
        <v>4258.1185264973392</v>
      </c>
      <c r="G13" s="1047">
        <v>4138.8910000000005</v>
      </c>
      <c r="H13" s="1047">
        <v>4646.3229999999994</v>
      </c>
      <c r="I13" s="1096">
        <v>4807.0366800000002</v>
      </c>
      <c r="J13" s="1047">
        <v>4800.4650000000001</v>
      </c>
      <c r="K13" s="1047">
        <v>4815.1580000000004</v>
      </c>
      <c r="L13" s="1047">
        <v>4715.2550000000001</v>
      </c>
      <c r="M13" s="1047">
        <v>4377.7719999999999</v>
      </c>
      <c r="N13" s="1047">
        <v>3935.1390000000001</v>
      </c>
      <c r="O13" s="1047">
        <v>5018.009</v>
      </c>
      <c r="P13" s="1047">
        <v>4608.1310000000003</v>
      </c>
      <c r="Q13" s="1277">
        <v>3796.0520000000001</v>
      </c>
      <c r="R13" s="1050"/>
      <c r="S13" s="1050"/>
      <c r="T13" s="1050"/>
      <c r="U13" s="1050"/>
      <c r="V13" s="1050"/>
      <c r="W13" s="1050"/>
      <c r="X13" s="1050"/>
      <c r="Y13" s="1050"/>
      <c r="Z13" s="1050"/>
      <c r="AA13" s="1050"/>
      <c r="AB13" s="1050"/>
      <c r="AC13" s="1050"/>
    </row>
    <row r="14" spans="1:29" ht="12.75" customHeight="1">
      <c r="A14" s="1051" t="s">
        <v>138</v>
      </c>
      <c r="B14" s="1044">
        <v>104.314533016298</v>
      </c>
      <c r="C14" s="1044">
        <v>40.552309938428401</v>
      </c>
      <c r="D14" s="1044">
        <v>50.472682419245196</v>
      </c>
      <c r="E14" s="1045">
        <v>55.015119642244194</v>
      </c>
      <c r="F14" s="1046">
        <v>49.490259498081201</v>
      </c>
      <c r="G14" s="1047">
        <v>33.323999999999998</v>
      </c>
      <c r="H14" s="1047">
        <v>56.673999999999999</v>
      </c>
      <c r="I14" s="1096">
        <v>48.099000000000004</v>
      </c>
      <c r="J14" s="1047">
        <v>46.268999999999998</v>
      </c>
      <c r="K14" s="1047">
        <v>30.318999999999999</v>
      </c>
      <c r="L14" s="1047">
        <v>20.128</v>
      </c>
      <c r="M14" s="1047">
        <v>12.161</v>
      </c>
      <c r="N14" s="1047">
        <v>14.895</v>
      </c>
      <c r="O14" s="1047">
        <v>21.838000000000001</v>
      </c>
      <c r="P14" s="1047">
        <v>25.736999999999998</v>
      </c>
      <c r="Q14" s="1277">
        <v>22.183</v>
      </c>
      <c r="R14" s="1050"/>
      <c r="S14" s="1050"/>
      <c r="T14" s="1050"/>
      <c r="U14" s="1050"/>
      <c r="V14" s="1050"/>
      <c r="W14" s="1050"/>
      <c r="X14" s="1050"/>
      <c r="Y14" s="1050"/>
      <c r="Z14" s="1050"/>
      <c r="AA14" s="1050"/>
      <c r="AB14" s="1050"/>
      <c r="AC14" s="1050"/>
    </row>
    <row r="15" spans="1:29" ht="12.75" customHeight="1">
      <c r="A15" s="1051" t="s">
        <v>140</v>
      </c>
      <c r="B15" s="1044">
        <v>1719.9058636663101</v>
      </c>
      <c r="C15" s="1044">
        <v>1127.19231657214</v>
      </c>
      <c r="D15" s="1044">
        <v>941.45868288109898</v>
      </c>
      <c r="E15" s="1045">
        <v>1040.26624202415</v>
      </c>
      <c r="F15" s="1046">
        <v>1270.4206026372101</v>
      </c>
      <c r="G15" s="1047">
        <v>1666.6210000000001</v>
      </c>
      <c r="H15" s="1047">
        <v>1777.8229999999999</v>
      </c>
      <c r="I15" s="1096">
        <v>1503.736134</v>
      </c>
      <c r="J15" s="1047">
        <v>2309.6309999999999</v>
      </c>
      <c r="K15" s="1047">
        <v>1848.2090000000001</v>
      </c>
      <c r="L15" s="1047">
        <v>1334.81</v>
      </c>
      <c r="M15" s="1047">
        <v>1265.7650000000001</v>
      </c>
      <c r="N15" s="1047">
        <v>645.14599999999996</v>
      </c>
      <c r="O15" s="1047">
        <v>477.92</v>
      </c>
      <c r="P15" s="1047">
        <v>475.60899999999998</v>
      </c>
      <c r="Q15" s="1277">
        <v>567.81299999999999</v>
      </c>
      <c r="R15" s="1050"/>
      <c r="S15" s="1050"/>
      <c r="T15" s="1050"/>
      <c r="U15" s="1050"/>
      <c r="V15" s="1050"/>
      <c r="W15" s="1050"/>
      <c r="X15" s="1050"/>
      <c r="Y15" s="1050"/>
      <c r="Z15" s="1050"/>
      <c r="AA15" s="1050"/>
      <c r="AB15" s="1050"/>
      <c r="AC15" s="1050"/>
    </row>
    <row r="16" spans="1:29" ht="12.75" customHeight="1">
      <c r="A16" s="1051" t="s">
        <v>142</v>
      </c>
      <c r="B16" s="1044">
        <v>15.195024539783299</v>
      </c>
      <c r="C16" s="1044">
        <v>4.8834476021270001</v>
      </c>
      <c r="D16" s="1044">
        <v>5.32578358856509E-5</v>
      </c>
      <c r="E16" s="1045">
        <v>0</v>
      </c>
      <c r="F16" s="1046">
        <v>48.898032272235206</v>
      </c>
      <c r="G16" s="1047">
        <v>45.02</v>
      </c>
      <c r="H16" s="1047">
        <v>54.966999999999992</v>
      </c>
      <c r="I16" s="1096">
        <v>135.73000000000002</v>
      </c>
      <c r="J16" s="1047">
        <v>265.72300000000001</v>
      </c>
      <c r="K16" s="1047">
        <v>0.112</v>
      </c>
      <c r="L16" s="1047">
        <v>6.0999999999999999E-2</v>
      </c>
      <c r="M16" s="1047">
        <v>0.58199999999999996</v>
      </c>
      <c r="N16" s="1047">
        <v>3.3639999999999999</v>
      </c>
      <c r="O16" s="1047">
        <v>0.99399999999999999</v>
      </c>
      <c r="P16" s="1047">
        <v>5.9240000000000004</v>
      </c>
      <c r="Q16" s="1277">
        <v>0.59199999999999997</v>
      </c>
      <c r="R16" s="1050"/>
      <c r="S16" s="1050"/>
      <c r="T16" s="1050"/>
      <c r="U16" s="1050"/>
      <c r="V16" s="1050"/>
      <c r="W16" s="1050"/>
      <c r="X16" s="1050"/>
      <c r="Y16" s="1050"/>
      <c r="Z16" s="1050"/>
      <c r="AA16" s="1050"/>
      <c r="AB16" s="1050"/>
      <c r="AC16" s="1050"/>
    </row>
    <row r="17" spans="1:29" ht="12.75" customHeight="1">
      <c r="A17" s="1051" t="s">
        <v>144</v>
      </c>
      <c r="B17" s="1044">
        <v>868.512133633742</v>
      </c>
      <c r="C17" s="1044">
        <v>598.30257503823998</v>
      </c>
      <c r="D17" s="1044">
        <v>593.81293931808113</v>
      </c>
      <c r="E17" s="1045">
        <v>531.48657120210112</v>
      </c>
      <c r="F17" s="1046">
        <v>442.34911001581298</v>
      </c>
      <c r="G17" s="1047">
        <v>396.97800000000001</v>
      </c>
      <c r="H17" s="1047">
        <v>388.02800000000002</v>
      </c>
      <c r="I17" s="1096">
        <v>366.05200000000002</v>
      </c>
      <c r="J17" s="1047">
        <v>351.798</v>
      </c>
      <c r="K17" s="1047">
        <v>335.77800000000002</v>
      </c>
      <c r="L17" s="1047">
        <v>329.24799999999999</v>
      </c>
      <c r="M17" s="1047">
        <v>282.04599999999999</v>
      </c>
      <c r="N17" s="1047">
        <v>267.00900000000001</v>
      </c>
      <c r="O17" s="1047">
        <v>290.90600000000001</v>
      </c>
      <c r="P17" s="1047">
        <v>262.22500000000002</v>
      </c>
      <c r="Q17" s="1277">
        <v>203.48699999999999</v>
      </c>
      <c r="R17" s="1050"/>
      <c r="S17" s="1050"/>
      <c r="T17" s="1050"/>
      <c r="U17" s="1050"/>
      <c r="V17" s="1050"/>
      <c r="W17" s="1050"/>
      <c r="X17" s="1050"/>
      <c r="Y17" s="1050"/>
      <c r="Z17" s="1050"/>
      <c r="AA17" s="1050"/>
      <c r="AB17" s="1050"/>
      <c r="AC17" s="1050"/>
    </row>
    <row r="18" spans="1:29" ht="12.75" customHeight="1">
      <c r="A18" s="1051" t="s">
        <v>146</v>
      </c>
      <c r="B18" s="1044">
        <v>0</v>
      </c>
      <c r="C18" s="1044">
        <v>0</v>
      </c>
      <c r="D18" s="1044">
        <v>0</v>
      </c>
      <c r="E18" s="1044">
        <v>0</v>
      </c>
      <c r="F18" s="1046">
        <v>0</v>
      </c>
      <c r="G18" s="1046">
        <v>0</v>
      </c>
      <c r="H18" s="1046">
        <v>0</v>
      </c>
      <c r="I18" s="1098">
        <v>0</v>
      </c>
      <c r="J18" s="1046">
        <v>0</v>
      </c>
      <c r="K18" s="1046">
        <v>0</v>
      </c>
      <c r="L18" s="1046">
        <v>0</v>
      </c>
      <c r="M18" s="1046">
        <v>0</v>
      </c>
      <c r="N18" s="1046">
        <v>0</v>
      </c>
      <c r="O18" s="1046">
        <v>0</v>
      </c>
      <c r="P18" s="1046">
        <v>0</v>
      </c>
      <c r="Q18" s="1278">
        <v>0</v>
      </c>
      <c r="R18" s="1050"/>
      <c r="S18" s="1050"/>
      <c r="T18" s="1050"/>
      <c r="U18" s="1050"/>
      <c r="V18" s="1050"/>
      <c r="W18" s="1050"/>
      <c r="X18" s="1050"/>
      <c r="Y18" s="1050"/>
      <c r="Z18" s="1050"/>
      <c r="AA18" s="1050"/>
      <c r="AB18" s="1050"/>
      <c r="AC18" s="1050"/>
    </row>
    <row r="19" spans="1:29" ht="12.75" customHeight="1">
      <c r="A19" s="1051" t="s">
        <v>201</v>
      </c>
      <c r="B19" s="1044">
        <v>318.85022023964405</v>
      </c>
      <c r="C19" s="1044">
        <v>207.12296495769999</v>
      </c>
      <c r="D19" s="1044">
        <v>1317.7111866616401</v>
      </c>
      <c r="E19" s="1044">
        <v>87.330340909243702</v>
      </c>
      <c r="F19" s="1046">
        <v>119.51562611532999</v>
      </c>
      <c r="G19" s="1046">
        <v>4.0739999999999998</v>
      </c>
      <c r="H19" s="1046">
        <v>140.80800000000002</v>
      </c>
      <c r="I19" s="1098">
        <v>127.59099999999998</v>
      </c>
      <c r="J19" s="1046">
        <v>93.183000000000007</v>
      </c>
      <c r="K19" s="1046">
        <v>209.14699999999999</v>
      </c>
      <c r="L19" s="1046">
        <v>259.51900000000001</v>
      </c>
      <c r="M19" s="1046">
        <v>983.327</v>
      </c>
      <c r="N19" s="1046">
        <v>797.899</v>
      </c>
      <c r="O19" s="1046">
        <v>161.78200000000001</v>
      </c>
      <c r="P19" s="1046">
        <v>758.36900000000003</v>
      </c>
      <c r="Q19" s="1278">
        <v>537.45699999999999</v>
      </c>
      <c r="R19" s="1050"/>
      <c r="S19" s="1050"/>
      <c r="T19" s="1050"/>
      <c r="U19" s="1050"/>
      <c r="V19" s="1050"/>
      <c r="W19" s="1050"/>
      <c r="X19" s="1050"/>
      <c r="Y19" s="1050"/>
      <c r="Z19" s="1050"/>
      <c r="AA19" s="1050"/>
      <c r="AB19" s="1050"/>
      <c r="AC19" s="1050"/>
    </row>
    <row r="20" spans="1:29" ht="12.75" customHeight="1">
      <c r="A20" s="1051" t="s">
        <v>150</v>
      </c>
      <c r="B20" s="1044">
        <v>4.1386256704342603</v>
      </c>
      <c r="C20" s="1044">
        <v>9.7657172289604008E-2</v>
      </c>
      <c r="D20" s="1044">
        <v>2.2122485675578099E-4</v>
      </c>
      <c r="E20" s="1044">
        <v>0</v>
      </c>
      <c r="F20" s="1046">
        <v>5.3051631592701494E-2</v>
      </c>
      <c r="G20" s="1046">
        <v>4.1000000000000002E-2</v>
      </c>
      <c r="H20" s="1046">
        <v>0.05</v>
      </c>
      <c r="I20" s="1098">
        <v>1.5000000000000003E-2</v>
      </c>
      <c r="J20" s="1046">
        <v>0</v>
      </c>
      <c r="K20" s="1046">
        <v>2.7E-2</v>
      </c>
      <c r="L20" s="1046">
        <v>0</v>
      </c>
      <c r="M20" s="1046">
        <v>0.17199999999999999</v>
      </c>
      <c r="N20" s="1046">
        <v>0.19900000000000001</v>
      </c>
      <c r="O20" s="1046">
        <v>2.4E-2</v>
      </c>
      <c r="P20" s="1046">
        <v>0.314</v>
      </c>
      <c r="Q20" s="1278">
        <v>0</v>
      </c>
      <c r="R20" s="1050"/>
      <c r="S20" s="1050"/>
      <c r="T20" s="1050"/>
      <c r="U20" s="1050"/>
      <c r="V20" s="1050"/>
      <c r="W20" s="1050"/>
      <c r="X20" s="1050"/>
      <c r="Y20" s="1050"/>
      <c r="Z20" s="1050"/>
      <c r="AA20" s="1050"/>
      <c r="AB20" s="1050"/>
      <c r="AC20" s="1050"/>
    </row>
    <row r="21" spans="1:29" ht="12.75" customHeight="1">
      <c r="A21" s="1051" t="s">
        <v>152</v>
      </c>
      <c r="B21" s="1044">
        <v>399.65347969006802</v>
      </c>
      <c r="C21" s="1044">
        <v>1101.5858682026801</v>
      </c>
      <c r="D21" s="1044">
        <v>1496.7882793209899</v>
      </c>
      <c r="E21" s="1044">
        <v>4301.2790994344805</v>
      </c>
      <c r="F21" s="1046">
        <v>4162.0089172632297</v>
      </c>
      <c r="G21" s="1046">
        <v>4525.1149999999998</v>
      </c>
      <c r="H21" s="1046">
        <v>5133.1090000000004</v>
      </c>
      <c r="I21" s="1098">
        <v>4142.5470000000005</v>
      </c>
      <c r="J21" s="1046">
        <v>3119.2559999999999</v>
      </c>
      <c r="K21" s="1046">
        <v>4947.9620000000004</v>
      </c>
      <c r="L21" s="1046">
        <v>4202.5959999999995</v>
      </c>
      <c r="M21" s="1046">
        <v>4780.9049999999997</v>
      </c>
      <c r="N21" s="1046">
        <v>4391.0720000000001</v>
      </c>
      <c r="O21" s="1046">
        <v>3505.3670000000002</v>
      </c>
      <c r="P21" s="1046">
        <v>2831.9670000000001</v>
      </c>
      <c r="Q21" s="1278">
        <v>2150.2739999999999</v>
      </c>
      <c r="R21" s="1050"/>
      <c r="S21" s="1050"/>
      <c r="T21" s="1050"/>
      <c r="U21" s="1050"/>
      <c r="V21" s="1050"/>
      <c r="W21" s="1050"/>
      <c r="X21" s="1050"/>
      <c r="Y21" s="1050"/>
      <c r="Z21" s="1050"/>
      <c r="AA21" s="1050"/>
      <c r="AB21" s="1050"/>
      <c r="AC21" s="1050"/>
    </row>
    <row r="22" spans="1:29" ht="12.75" customHeight="1">
      <c r="A22" s="1051" t="s">
        <v>154</v>
      </c>
      <c r="B22" s="1044">
        <v>9177.5930592238801</v>
      </c>
      <c r="C22" s="1044">
        <v>5747.3133383914692</v>
      </c>
      <c r="D22" s="1044">
        <v>4507.6476384313801</v>
      </c>
      <c r="E22" s="1044">
        <v>5854.5872713892404</v>
      </c>
      <c r="F22" s="1046">
        <v>6339.5637061480502</v>
      </c>
      <c r="G22" s="1046">
        <v>5320.3029999999999</v>
      </c>
      <c r="H22" s="1046">
        <v>5291.2629999999999</v>
      </c>
      <c r="I22" s="1098">
        <v>9479.0998490000002</v>
      </c>
      <c r="J22" s="1046">
        <v>10132.468000000001</v>
      </c>
      <c r="K22" s="1046">
        <v>8674.6849999999995</v>
      </c>
      <c r="L22" s="1046">
        <v>8218.4330000000009</v>
      </c>
      <c r="M22" s="1046">
        <v>7633.4709999999995</v>
      </c>
      <c r="N22" s="1046">
        <v>7201.3459999999995</v>
      </c>
      <c r="O22" s="1046">
        <v>11383.727000000001</v>
      </c>
      <c r="P22" s="1046">
        <v>10838.507</v>
      </c>
      <c r="Q22" s="1278">
        <v>8091.2740000000003</v>
      </c>
      <c r="R22" s="1050"/>
      <c r="S22" s="1050"/>
      <c r="T22" s="1050"/>
      <c r="U22" s="1050"/>
      <c r="V22" s="1050"/>
      <c r="W22" s="1050"/>
      <c r="X22" s="1050"/>
      <c r="Y22" s="1050"/>
      <c r="Z22" s="1050"/>
      <c r="AA22" s="1050"/>
      <c r="AB22" s="1050"/>
      <c r="AC22" s="1050"/>
    </row>
    <row r="23" spans="1:29" ht="12.75" customHeight="1">
      <c r="A23" s="1051" t="s">
        <v>202</v>
      </c>
      <c r="B23" s="1044">
        <v>780.2297362025671</v>
      </c>
      <c r="C23" s="1044">
        <v>1215.9394116065801</v>
      </c>
      <c r="D23" s="1044">
        <v>24.1205037775897</v>
      </c>
      <c r="E23" s="1044">
        <v>32.186940118872201</v>
      </c>
      <c r="F23" s="1046">
        <v>315.20991615858401</v>
      </c>
      <c r="G23" s="1046">
        <v>10.884000000000002</v>
      </c>
      <c r="H23" s="1046">
        <v>76.914000000000001</v>
      </c>
      <c r="I23" s="1098">
        <v>27.045999999999996</v>
      </c>
      <c r="J23" s="1046">
        <v>54.704000000000001</v>
      </c>
      <c r="K23" s="1046">
        <v>127.16500000000001</v>
      </c>
      <c r="L23" s="1046">
        <v>91.025999999999996</v>
      </c>
      <c r="M23" s="1046">
        <v>1817.1079999999999</v>
      </c>
      <c r="N23" s="1046">
        <v>1918.9169999999999</v>
      </c>
      <c r="O23" s="1046">
        <v>1497.799</v>
      </c>
      <c r="P23" s="1046">
        <v>2320.6390000000001</v>
      </c>
      <c r="Q23" s="1278">
        <v>2355.5320000000002</v>
      </c>
      <c r="R23" s="1050"/>
      <c r="S23" s="1050"/>
      <c r="T23" s="1050"/>
      <c r="U23" s="1050"/>
      <c r="V23" s="1050"/>
      <c r="W23" s="1050"/>
      <c r="X23" s="1050"/>
      <c r="Y23" s="1050"/>
      <c r="Z23" s="1050"/>
      <c r="AA23" s="1050"/>
      <c r="AB23" s="1050"/>
      <c r="AC23" s="1050"/>
    </row>
    <row r="24" spans="1:29" ht="12.75" customHeight="1">
      <c r="A24" s="1099" t="s">
        <v>157</v>
      </c>
      <c r="B24" s="1070">
        <v>40436.129084262102</v>
      </c>
      <c r="C24" s="1070">
        <v>32129.1690572275</v>
      </c>
      <c r="D24" s="1070">
        <v>29964.751552995702</v>
      </c>
      <c r="E24" s="1070">
        <v>34201.586814470997</v>
      </c>
      <c r="F24" s="1072">
        <v>32551.659747275302</v>
      </c>
      <c r="G24" s="1072">
        <v>32230.112613998601</v>
      </c>
      <c r="H24" s="1072">
        <v>32596.312499881598</v>
      </c>
      <c r="I24" s="1100">
        <v>36328.056893000001</v>
      </c>
      <c r="J24" s="1072">
        <v>34713.735999999997</v>
      </c>
      <c r="K24" s="1072">
        <v>35480.982000000004</v>
      </c>
      <c r="L24" s="1072">
        <v>33849.726000000002</v>
      </c>
      <c r="M24" s="1072">
        <v>33908.71</v>
      </c>
      <c r="N24" s="1072">
        <v>31296.561000000002</v>
      </c>
      <c r="O24" s="1072">
        <v>35769.720999999998</v>
      </c>
      <c r="P24" s="1072">
        <v>35281.856</v>
      </c>
      <c r="Q24" s="1279">
        <v>29398.991000000002</v>
      </c>
      <c r="R24" s="1050"/>
      <c r="S24" s="1050"/>
      <c r="T24" s="1050"/>
      <c r="U24" s="1050"/>
      <c r="V24" s="1050"/>
      <c r="W24" s="1050"/>
      <c r="X24" s="1050"/>
      <c r="Y24" s="1050"/>
      <c r="Z24" s="1050"/>
      <c r="AA24" s="1050"/>
      <c r="AB24" s="1050"/>
      <c r="AC24" s="1050"/>
    </row>
    <row r="25" spans="1:29" ht="12.75" customHeight="1">
      <c r="A25" s="1101"/>
      <c r="B25" s="1053"/>
      <c r="C25" s="1053"/>
      <c r="D25" s="1053"/>
      <c r="E25" s="1053"/>
      <c r="F25" s="1102"/>
      <c r="G25" s="1102"/>
      <c r="H25" s="1102"/>
      <c r="I25" s="1102"/>
      <c r="J25" s="1102"/>
      <c r="K25" s="1102"/>
      <c r="L25" s="1102"/>
      <c r="M25" s="1102"/>
    </row>
    <row r="26" spans="1:29" ht="12.75" customHeight="1">
      <c r="A26" s="1103" t="s">
        <v>203</v>
      </c>
      <c r="B26" s="1054"/>
      <c r="C26" s="1054"/>
      <c r="D26" s="1054"/>
      <c r="E26" s="1054"/>
      <c r="F26" s="1054"/>
    </row>
    <row r="27" spans="1:29" ht="22.5">
      <c r="A27" s="1315" t="s">
        <v>195</v>
      </c>
      <c r="B27" s="353"/>
      <c r="C27" s="353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20"/>
      <c r="S27" s="320"/>
      <c r="T27" s="320"/>
      <c r="U27" s="320"/>
      <c r="V27" s="320"/>
      <c r="W27" s="320"/>
      <c r="X27" s="320"/>
      <c r="Y27" s="320"/>
      <c r="Z27" s="320"/>
      <c r="AA27" s="320"/>
      <c r="AB27" s="320"/>
      <c r="AC27" s="320"/>
    </row>
    <row r="28" spans="1:29" ht="12.75" customHeight="1">
      <c r="A28" s="1082" t="s">
        <v>70</v>
      </c>
    </row>
    <row r="31" spans="1:29" ht="12.75" customHeight="1">
      <c r="A31" s="1030" t="s">
        <v>692</v>
      </c>
      <c r="B31" s="1031"/>
      <c r="C31" s="1031"/>
      <c r="D31" s="1031"/>
      <c r="E31" s="1031"/>
      <c r="F31" s="1031"/>
      <c r="G31" s="1031"/>
      <c r="H31" s="1031"/>
      <c r="I31" s="1031"/>
      <c r="J31" s="1031"/>
      <c r="K31" s="1031"/>
      <c r="L31" s="1031"/>
      <c r="M31" s="1031"/>
      <c r="N31" s="1031"/>
      <c r="O31" s="1031"/>
      <c r="P31" s="1031"/>
      <c r="Q31" s="1032"/>
    </row>
    <row r="32" spans="1:29" ht="12.75" customHeight="1">
      <c r="B32" s="1034"/>
      <c r="C32" s="1034"/>
      <c r="D32" s="1034"/>
      <c r="E32" s="1034"/>
      <c r="G32" s="1035"/>
      <c r="H32" s="1035"/>
    </row>
    <row r="33" spans="1:17" ht="12.75" customHeight="1">
      <c r="A33" s="1283"/>
      <c r="B33" s="1284">
        <v>2008</v>
      </c>
      <c r="C33" s="1285">
        <v>2009</v>
      </c>
      <c r="D33" s="1285">
        <v>2010</v>
      </c>
      <c r="E33" s="1285">
        <v>2011</v>
      </c>
      <c r="F33" s="1286">
        <v>2012</v>
      </c>
      <c r="G33" s="1286">
        <v>2013</v>
      </c>
      <c r="H33" s="1286">
        <v>2014</v>
      </c>
      <c r="I33" s="1287">
        <v>2015</v>
      </c>
      <c r="J33" s="1288">
        <v>2016</v>
      </c>
      <c r="K33" s="1288">
        <v>2017</v>
      </c>
      <c r="L33" s="1288">
        <v>2018</v>
      </c>
      <c r="M33" s="1288">
        <v>2019</v>
      </c>
      <c r="N33" s="1288">
        <v>2020</v>
      </c>
      <c r="O33" s="1288">
        <v>2021</v>
      </c>
      <c r="P33" s="1288">
        <v>2022</v>
      </c>
      <c r="Q33" s="1289">
        <v>2023</v>
      </c>
    </row>
    <row r="34" spans="1:17" ht="12.75" customHeight="1">
      <c r="A34" s="1290" t="s">
        <v>118</v>
      </c>
      <c r="B34" s="1043"/>
      <c r="C34" s="1291"/>
      <c r="D34" s="1291"/>
      <c r="E34" s="1292"/>
      <c r="F34" s="1293"/>
      <c r="G34" s="1294"/>
      <c r="H34" s="1294"/>
      <c r="I34" s="1048">
        <v>8.6</v>
      </c>
      <c r="J34" s="1049">
        <v>7.734</v>
      </c>
      <c r="K34" s="1049">
        <v>7.3810000000000002</v>
      </c>
      <c r="L34" s="1049">
        <v>6.4649999999999999</v>
      </c>
      <c r="M34" s="1049">
        <v>6.7430000000000003</v>
      </c>
      <c r="N34" s="1049">
        <v>8.1479999999999997</v>
      </c>
      <c r="O34" s="1049">
        <v>7.1150000000000002</v>
      </c>
      <c r="P34" s="1049">
        <v>7.7619999999999996</v>
      </c>
      <c r="Q34" s="1295">
        <v>9.8770000000000007</v>
      </c>
    </row>
    <row r="35" spans="1:17" ht="12.75" customHeight="1">
      <c r="A35" s="1296" t="s">
        <v>120</v>
      </c>
      <c r="B35" s="1291"/>
      <c r="C35" s="1291"/>
      <c r="D35" s="1291"/>
      <c r="E35" s="1292"/>
      <c r="F35" s="1293"/>
      <c r="G35" s="1294"/>
      <c r="H35" s="1294"/>
      <c r="I35" s="1048">
        <v>1.7</v>
      </c>
      <c r="J35" s="1297">
        <v>1.6060000000000001</v>
      </c>
      <c r="K35" s="1297">
        <v>1.89</v>
      </c>
      <c r="L35" s="1297">
        <v>1.665</v>
      </c>
      <c r="M35" s="1297">
        <v>0.66800000000000004</v>
      </c>
      <c r="N35" s="1297">
        <v>0.47199999999999998</v>
      </c>
      <c r="O35" s="1297">
        <v>0.41599999999999998</v>
      </c>
      <c r="P35" s="1297">
        <v>0.22500000000000001</v>
      </c>
      <c r="Q35" s="1295">
        <v>0.13200000000000001</v>
      </c>
    </row>
    <row r="36" spans="1:17" ht="12.75" customHeight="1">
      <c r="A36" s="1296" t="s">
        <v>122</v>
      </c>
      <c r="B36" s="1291"/>
      <c r="C36" s="1291"/>
      <c r="D36" s="1291"/>
      <c r="E36" s="1292"/>
      <c r="F36" s="1293"/>
      <c r="G36" s="1294"/>
      <c r="H36" s="1294"/>
      <c r="I36" s="1048">
        <v>10.1</v>
      </c>
      <c r="J36" s="1297">
        <v>8.1170000000000009</v>
      </c>
      <c r="K36" s="1297">
        <v>9.0519999999999996</v>
      </c>
      <c r="L36" s="1297">
        <v>6.9249999999999998</v>
      </c>
      <c r="M36" s="1297">
        <v>5.9349999999999996</v>
      </c>
      <c r="N36" s="1297">
        <v>6.8410000000000002</v>
      </c>
      <c r="O36" s="1297">
        <v>8.2100000000000009</v>
      </c>
      <c r="P36" s="1297">
        <v>6.6</v>
      </c>
      <c r="Q36" s="1295">
        <v>6.1550000000000002</v>
      </c>
    </row>
    <row r="37" spans="1:17" ht="12.75" customHeight="1">
      <c r="A37" s="1296" t="s">
        <v>124</v>
      </c>
      <c r="B37" s="1291"/>
      <c r="C37" s="1291"/>
      <c r="D37" s="1291"/>
      <c r="E37" s="1292"/>
      <c r="F37" s="1293"/>
      <c r="G37" s="1294"/>
      <c r="H37" s="1294"/>
      <c r="I37" s="1048">
        <v>4.5999999999999996</v>
      </c>
      <c r="J37" s="1297">
        <v>3.835</v>
      </c>
      <c r="K37" s="1297">
        <v>5.3810000000000002</v>
      </c>
      <c r="L37" s="1297">
        <v>5.3049999999999997</v>
      </c>
      <c r="M37" s="1297">
        <v>4.327</v>
      </c>
      <c r="N37" s="1297">
        <v>4.7949999999999999</v>
      </c>
      <c r="O37" s="1297">
        <v>4.74</v>
      </c>
      <c r="P37" s="1297">
        <v>5.35</v>
      </c>
      <c r="Q37" s="1295">
        <v>4.1429999999999998</v>
      </c>
    </row>
    <row r="38" spans="1:17" ht="12.75" customHeight="1">
      <c r="A38" s="1296" t="s">
        <v>126</v>
      </c>
      <c r="B38" s="1291"/>
      <c r="C38" s="1291"/>
      <c r="D38" s="1291"/>
      <c r="E38" s="1292"/>
      <c r="F38" s="1293"/>
      <c r="G38" s="1294"/>
      <c r="H38" s="1294"/>
      <c r="I38" s="1048">
        <v>0</v>
      </c>
      <c r="J38" s="1297">
        <v>3.0000000000000001E-3</v>
      </c>
      <c r="K38" s="1297">
        <v>0</v>
      </c>
      <c r="L38" s="1297">
        <v>0</v>
      </c>
      <c r="M38" s="1297">
        <v>0</v>
      </c>
      <c r="N38" s="1297">
        <v>1E-3</v>
      </c>
      <c r="O38" s="1297">
        <v>0</v>
      </c>
      <c r="P38" s="1297">
        <v>0</v>
      </c>
      <c r="Q38" s="1295">
        <v>0</v>
      </c>
    </row>
    <row r="39" spans="1:17" ht="12.75" customHeight="1">
      <c r="A39" s="1296" t="s">
        <v>128</v>
      </c>
      <c r="B39" s="1291"/>
      <c r="C39" s="1291"/>
      <c r="D39" s="1291"/>
      <c r="E39" s="1292"/>
      <c r="F39" s="1293"/>
      <c r="G39" s="1294"/>
      <c r="H39" s="1294"/>
      <c r="I39" s="1048">
        <v>0.9</v>
      </c>
      <c r="J39" s="1297">
        <v>0.78100000000000003</v>
      </c>
      <c r="K39" s="1297">
        <v>0.65600000000000003</v>
      </c>
      <c r="L39" s="1297">
        <v>0.66600000000000004</v>
      </c>
      <c r="M39" s="1297">
        <v>0.48099999999999998</v>
      </c>
      <c r="N39" s="1297">
        <v>0.51300000000000001</v>
      </c>
      <c r="O39" s="1297">
        <v>0.70699999999999996</v>
      </c>
      <c r="P39" s="1297">
        <v>0.48</v>
      </c>
      <c r="Q39" s="1295">
        <v>0.247</v>
      </c>
    </row>
    <row r="40" spans="1:17" ht="12.75" customHeight="1">
      <c r="A40" s="1296" t="s">
        <v>130</v>
      </c>
      <c r="B40" s="1291"/>
      <c r="C40" s="1291"/>
      <c r="D40" s="1291"/>
      <c r="E40" s="1292"/>
      <c r="F40" s="1293"/>
      <c r="G40" s="1294"/>
      <c r="H40" s="1294"/>
      <c r="I40" s="1048">
        <v>7.3</v>
      </c>
      <c r="J40" s="1297">
        <v>6.5140000000000002</v>
      </c>
      <c r="K40" s="1297">
        <v>6.5990000000000002</v>
      </c>
      <c r="L40" s="1297">
        <v>6.7210000000000001</v>
      </c>
      <c r="M40" s="1297">
        <v>5.258</v>
      </c>
      <c r="N40" s="1297">
        <v>4.9459999999999997</v>
      </c>
      <c r="O40" s="1297">
        <v>5.87</v>
      </c>
      <c r="P40" s="1297">
        <v>5.1429999999999998</v>
      </c>
      <c r="Q40" s="1295">
        <v>4.8220000000000001</v>
      </c>
    </row>
    <row r="41" spans="1:17" ht="12.75" customHeight="1">
      <c r="A41" s="1296" t="s">
        <v>132</v>
      </c>
      <c r="B41" s="1291"/>
      <c r="C41" s="1291"/>
      <c r="D41" s="1291"/>
      <c r="E41" s="1292"/>
      <c r="F41" s="1293"/>
      <c r="G41" s="1294"/>
      <c r="H41" s="1294"/>
      <c r="I41" s="1048">
        <v>7.8</v>
      </c>
      <c r="J41" s="1297">
        <v>7.2480000000000002</v>
      </c>
      <c r="K41" s="1297">
        <v>8.2550000000000008</v>
      </c>
      <c r="L41" s="1297">
        <v>5.2939999999999996</v>
      </c>
      <c r="M41" s="1297">
        <v>5.4539999999999997</v>
      </c>
      <c r="N41" s="1297">
        <v>6.0259999999999998</v>
      </c>
      <c r="O41" s="1297">
        <v>5.8289999999999997</v>
      </c>
      <c r="P41" s="1297">
        <v>5.2430000000000003</v>
      </c>
      <c r="Q41" s="1295">
        <v>4.0449999999999999</v>
      </c>
    </row>
    <row r="42" spans="1:17" ht="12.75" customHeight="1">
      <c r="A42" s="1296" t="s">
        <v>134</v>
      </c>
      <c r="B42" s="1291"/>
      <c r="C42" s="1291"/>
      <c r="D42" s="1291"/>
      <c r="E42" s="1292"/>
      <c r="F42" s="1293"/>
      <c r="G42" s="1294"/>
      <c r="H42" s="1294"/>
      <c r="I42" s="1048">
        <v>6.9</v>
      </c>
      <c r="J42" s="1297">
        <v>6.44</v>
      </c>
      <c r="K42" s="1297">
        <v>7.6040000000000001</v>
      </c>
      <c r="L42" s="1297">
        <v>7.7050000000000001</v>
      </c>
      <c r="M42" s="1297">
        <v>10.714</v>
      </c>
      <c r="N42" s="1297">
        <v>6.6580000000000004</v>
      </c>
      <c r="O42" s="1297">
        <v>9.3390000000000004</v>
      </c>
      <c r="P42" s="1297">
        <v>9.8670000000000009</v>
      </c>
      <c r="Q42" s="1295">
        <v>8.3190000000000008</v>
      </c>
    </row>
    <row r="43" spans="1:17" ht="12.75" customHeight="1">
      <c r="A43" s="1296" t="s">
        <v>136</v>
      </c>
      <c r="B43" s="1291"/>
      <c r="C43" s="1291"/>
      <c r="D43" s="1291"/>
      <c r="E43" s="1292"/>
      <c r="F43" s="1293"/>
      <c r="G43" s="1294"/>
      <c r="H43" s="1294"/>
      <c r="I43" s="1048">
        <v>16.2</v>
      </c>
      <c r="J43" s="1297">
        <v>14.981</v>
      </c>
      <c r="K43" s="1297">
        <v>15.013</v>
      </c>
      <c r="L43" s="1297">
        <v>13.254</v>
      </c>
      <c r="M43" s="1297">
        <v>12.585000000000001</v>
      </c>
      <c r="N43" s="1297">
        <v>11.827</v>
      </c>
      <c r="O43" s="1297">
        <v>13.673999999999999</v>
      </c>
      <c r="P43" s="1297">
        <v>12.263999999999999</v>
      </c>
      <c r="Q43" s="1295">
        <v>10.106999999999999</v>
      </c>
    </row>
    <row r="44" spans="1:17" ht="12.75" customHeight="1">
      <c r="A44" s="1296" t="s">
        <v>138</v>
      </c>
      <c r="B44" s="1291"/>
      <c r="C44" s="1291"/>
      <c r="D44" s="1291"/>
      <c r="E44" s="1292"/>
      <c r="F44" s="1293"/>
      <c r="G44" s="1294"/>
      <c r="H44" s="1294"/>
      <c r="I44" s="1048">
        <v>0.1</v>
      </c>
      <c r="J44" s="1297">
        <v>8.6999999999999994E-2</v>
      </c>
      <c r="K44" s="1297">
        <v>8.5999999999999993E-2</v>
      </c>
      <c r="L44" s="1297">
        <v>4.5999999999999999E-2</v>
      </c>
      <c r="M44" s="1297">
        <v>4.4999999999999998E-2</v>
      </c>
      <c r="N44" s="1297">
        <v>5.1999999999999998E-2</v>
      </c>
      <c r="O44" s="1297">
        <v>5.7000000000000002E-2</v>
      </c>
      <c r="P44" s="1297">
        <v>5.6000000000000001E-2</v>
      </c>
      <c r="Q44" s="1295">
        <v>5.2999999999999999E-2</v>
      </c>
    </row>
    <row r="45" spans="1:17" ht="12.75" customHeight="1">
      <c r="A45" s="1296" t="s">
        <v>140</v>
      </c>
      <c r="B45" s="1291"/>
      <c r="C45" s="1291"/>
      <c r="D45" s="1291"/>
      <c r="E45" s="1292"/>
      <c r="F45" s="1293"/>
      <c r="G45" s="1294"/>
      <c r="H45" s="1294"/>
      <c r="I45" s="1048">
        <v>6.5</v>
      </c>
      <c r="J45" s="1297">
        <v>6.7610000000000001</v>
      </c>
      <c r="K45" s="1297">
        <v>3.6739999999999999</v>
      </c>
      <c r="L45" s="1297">
        <v>5.2889999999999997</v>
      </c>
      <c r="M45" s="1297">
        <v>5.117</v>
      </c>
      <c r="N45" s="1297">
        <v>2.383</v>
      </c>
      <c r="O45" s="1297">
        <v>1.44</v>
      </c>
      <c r="P45" s="1297">
        <v>1.2110000000000001</v>
      </c>
      <c r="Q45" s="1295">
        <v>1.286</v>
      </c>
    </row>
    <row r="46" spans="1:17" ht="12.75" customHeight="1">
      <c r="A46" s="1296" t="s">
        <v>142</v>
      </c>
      <c r="B46" s="1291"/>
      <c r="C46" s="1291"/>
      <c r="D46" s="1291"/>
      <c r="E46" s="1292"/>
      <c r="F46" s="1293"/>
      <c r="G46" s="1294"/>
      <c r="H46" s="1294"/>
      <c r="I46" s="1048">
        <v>0.1</v>
      </c>
      <c r="J46" s="1297">
        <v>0.47099999999999997</v>
      </c>
      <c r="K46" s="1297">
        <v>0</v>
      </c>
      <c r="L46" s="1297">
        <v>0</v>
      </c>
      <c r="M46" s="1297">
        <v>1E-3</v>
      </c>
      <c r="N46" s="1297">
        <v>5.0000000000000001E-3</v>
      </c>
      <c r="O46" s="1297">
        <v>4.0000000000000001E-3</v>
      </c>
      <c r="P46" s="1297">
        <v>8.9999999999999993E-3</v>
      </c>
      <c r="Q46" s="1295">
        <v>1E-3</v>
      </c>
    </row>
    <row r="47" spans="1:17" ht="12.75" customHeight="1">
      <c r="A47" s="1296" t="s">
        <v>144</v>
      </c>
      <c r="B47" s="1291"/>
      <c r="C47" s="1291"/>
      <c r="D47" s="1291"/>
      <c r="E47" s="1292"/>
      <c r="F47" s="1293"/>
      <c r="G47" s="1294"/>
      <c r="H47" s="1294"/>
      <c r="I47" s="1048">
        <v>2.2000000000000002</v>
      </c>
      <c r="J47" s="1297">
        <v>2.0840000000000001</v>
      </c>
      <c r="K47" s="1297">
        <v>1.794</v>
      </c>
      <c r="L47" s="1297">
        <v>1.5960000000000001</v>
      </c>
      <c r="M47" s="1297">
        <v>1.43</v>
      </c>
      <c r="N47" s="1297">
        <v>1.4910000000000001</v>
      </c>
      <c r="O47" s="1297">
        <v>1.48</v>
      </c>
      <c r="P47" s="1297">
        <v>1.391</v>
      </c>
      <c r="Q47" s="1295">
        <v>1.1719999999999999</v>
      </c>
    </row>
    <row r="48" spans="1:17" ht="12.75" customHeight="1">
      <c r="A48" s="1296" t="s">
        <v>146</v>
      </c>
      <c r="B48" s="1291"/>
      <c r="C48" s="1291"/>
      <c r="D48" s="1291"/>
      <c r="E48" s="1291"/>
      <c r="F48" s="1293"/>
      <c r="G48" s="1293"/>
      <c r="H48" s="1293"/>
      <c r="I48" s="1048">
        <v>0</v>
      </c>
      <c r="J48" s="1298">
        <v>0</v>
      </c>
      <c r="K48" s="1298">
        <v>0</v>
      </c>
      <c r="L48" s="1298">
        <v>0</v>
      </c>
      <c r="M48" s="1298">
        <v>0</v>
      </c>
      <c r="N48" s="1298">
        <v>0</v>
      </c>
      <c r="O48" s="1298">
        <v>0</v>
      </c>
      <c r="P48" s="1298">
        <v>0</v>
      </c>
      <c r="Q48" s="1295">
        <v>0</v>
      </c>
    </row>
    <row r="49" spans="1:17" ht="12.75" customHeight="1">
      <c r="A49" s="1296" t="s">
        <v>201</v>
      </c>
      <c r="B49" s="1291"/>
      <c r="C49" s="1291"/>
      <c r="D49" s="1291"/>
      <c r="E49" s="1291"/>
      <c r="F49" s="1293"/>
      <c r="G49" s="1293"/>
      <c r="H49" s="1293"/>
      <c r="I49" s="1048">
        <v>0.6</v>
      </c>
      <c r="J49" s="1298">
        <v>0.59099999999999997</v>
      </c>
      <c r="K49" s="1298">
        <v>0.97599999999999998</v>
      </c>
      <c r="L49" s="1298">
        <v>0.56699999999999995</v>
      </c>
      <c r="M49" s="1298">
        <v>1.7509999999999999</v>
      </c>
      <c r="N49" s="1298">
        <v>1.1519999999999999</v>
      </c>
      <c r="O49" s="1298">
        <v>0.48299999999999998</v>
      </c>
      <c r="P49" s="1298">
        <v>1.01</v>
      </c>
      <c r="Q49" s="1295">
        <v>0.73099999999999998</v>
      </c>
    </row>
    <row r="50" spans="1:17" ht="12.75" customHeight="1">
      <c r="A50" s="1296" t="s">
        <v>150</v>
      </c>
      <c r="B50" s="1291"/>
      <c r="C50" s="1291"/>
      <c r="D50" s="1291"/>
      <c r="E50" s="1291"/>
      <c r="F50" s="1293"/>
      <c r="G50" s="1293"/>
      <c r="H50" s="1293"/>
      <c r="I50" s="1048">
        <v>0</v>
      </c>
      <c r="J50" s="1298">
        <v>0</v>
      </c>
      <c r="K50" s="1298">
        <v>0</v>
      </c>
      <c r="L50" s="1298">
        <v>0</v>
      </c>
      <c r="M50" s="1298">
        <v>0</v>
      </c>
      <c r="N50" s="1298">
        <v>0</v>
      </c>
      <c r="O50" s="1298">
        <v>0</v>
      </c>
      <c r="P50" s="1298">
        <v>0</v>
      </c>
      <c r="Q50" s="1295">
        <v>0</v>
      </c>
    </row>
    <row r="51" spans="1:17" ht="12.75" customHeight="1">
      <c r="A51" s="1296" t="s">
        <v>152</v>
      </c>
      <c r="B51" s="1291"/>
      <c r="C51" s="1291"/>
      <c r="D51" s="1291"/>
      <c r="E51" s="1291"/>
      <c r="F51" s="1293"/>
      <c r="G51" s="1293"/>
      <c r="H51" s="1293"/>
      <c r="I51" s="1048">
        <v>5.6</v>
      </c>
      <c r="J51" s="1298">
        <v>5.3310000000000004</v>
      </c>
      <c r="K51" s="1298">
        <v>9.1959999999999997</v>
      </c>
      <c r="L51" s="1298">
        <v>7.3310000000000004</v>
      </c>
      <c r="M51" s="1298">
        <v>6.0510000000000002</v>
      </c>
      <c r="N51" s="1298">
        <v>5.6260000000000003</v>
      </c>
      <c r="O51" s="1298">
        <v>5.8940000000000001</v>
      </c>
      <c r="P51" s="1298">
        <v>5.008</v>
      </c>
      <c r="Q51" s="1295">
        <v>3.74</v>
      </c>
    </row>
    <row r="52" spans="1:17" ht="12.75" customHeight="1">
      <c r="A52" s="1296" t="s">
        <v>154</v>
      </c>
      <c r="B52" s="1291"/>
      <c r="C52" s="1291"/>
      <c r="D52" s="1291"/>
      <c r="E52" s="1291"/>
      <c r="F52" s="1293"/>
      <c r="G52" s="1293"/>
      <c r="H52" s="1293"/>
      <c r="I52" s="1048">
        <v>23.1</v>
      </c>
      <c r="J52" s="1298">
        <v>22.974</v>
      </c>
      <c r="K52" s="1298">
        <v>19.498999999999999</v>
      </c>
      <c r="L52" s="1298">
        <v>18.388000000000002</v>
      </c>
      <c r="M52" s="1298">
        <v>19.603999999999999</v>
      </c>
      <c r="N52" s="1298">
        <v>17.303000000000001</v>
      </c>
      <c r="O52" s="1298">
        <v>24.937999999999999</v>
      </c>
      <c r="P52" s="1298">
        <v>22.204000000000001</v>
      </c>
      <c r="Q52" s="1295">
        <v>16.27</v>
      </c>
    </row>
    <row r="53" spans="1:17" ht="12.75" customHeight="1">
      <c r="A53" s="1296" t="s">
        <v>202</v>
      </c>
      <c r="B53" s="1291"/>
      <c r="C53" s="1291"/>
      <c r="D53" s="1291"/>
      <c r="E53" s="1291"/>
      <c r="F53" s="1293"/>
      <c r="G53" s="1293"/>
      <c r="H53" s="1293"/>
      <c r="I53" s="1048">
        <v>0.4</v>
      </c>
      <c r="J53" s="1298">
        <v>0.35399999999999998</v>
      </c>
      <c r="K53" s="1298">
        <v>0.76900000000000002</v>
      </c>
      <c r="L53" s="1298">
        <v>0.63900000000000001</v>
      </c>
      <c r="M53" s="1298">
        <v>4.0469999999999997</v>
      </c>
      <c r="N53" s="1298">
        <v>3.9830000000000001</v>
      </c>
      <c r="O53" s="1298">
        <v>3.681</v>
      </c>
      <c r="P53" s="1298">
        <v>4.827</v>
      </c>
      <c r="Q53" s="1295">
        <v>4.7489999999999997</v>
      </c>
    </row>
    <row r="54" spans="1:17" ht="12.75" customHeight="1">
      <c r="A54" s="1303" t="s">
        <v>157</v>
      </c>
      <c r="B54" s="1299"/>
      <c r="C54" s="1299"/>
      <c r="D54" s="1299"/>
      <c r="E54" s="1299"/>
      <c r="F54" s="1299"/>
      <c r="G54" s="1299"/>
      <c r="H54" s="1299"/>
      <c r="I54" s="1300">
        <v>102.7</v>
      </c>
      <c r="J54" s="1301">
        <v>95.912999999999997</v>
      </c>
      <c r="K54" s="1301">
        <v>97.823999999999998</v>
      </c>
      <c r="L54" s="1301">
        <v>87.855000000000004</v>
      </c>
      <c r="M54" s="1301">
        <v>90.210999999999999</v>
      </c>
      <c r="N54" s="1301">
        <v>82.22</v>
      </c>
      <c r="O54" s="1301">
        <v>93.873999999999995</v>
      </c>
      <c r="P54" s="1301">
        <v>88.650999999999996</v>
      </c>
      <c r="Q54" s="1302">
        <v>75.849000000000004</v>
      </c>
    </row>
  </sheetData>
  <sheetProtection selectLockedCells="1" selectUnlockedCells="1"/>
  <pageMargins left="0.78749999999999998" right="0.78749999999999998" top="0.98402777777777772" bottom="0.98402777777777783" header="0.51180555555555551" footer="0.70833333333333337"/>
  <pageSetup paperSize="9" firstPageNumber="0" orientation="landscape" horizontalDpi="300" verticalDpi="300" r:id="rId1"/>
  <headerFooter alignWithMargins="0">
    <oddHeader>&amp;C&amp;F - &amp;A</oddHeader>
    <oddFooter>&amp;L&amp;8SOeS - Les comptes des transports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21E82-A60D-45A1-B829-F5E4493A8701}">
  <dimension ref="A1:AH24"/>
  <sheetViews>
    <sheetView showGridLines="0" workbookViewId="0"/>
  </sheetViews>
  <sheetFormatPr baseColWidth="10" defaultColWidth="11.42578125" defaultRowHeight="12.75" customHeight="1"/>
  <cols>
    <col min="1" max="1" width="4" style="1033" customWidth="1"/>
    <col min="2" max="2" width="51.5703125" style="1033" customWidth="1"/>
    <col min="3" max="9" width="8.7109375" style="1033" customWidth="1"/>
    <col min="10" max="16384" width="11.42578125" style="1033"/>
  </cols>
  <sheetData>
    <row r="1" spans="1:9" s="1032" customFormat="1" ht="12.75" customHeight="1">
      <c r="A1" s="1030" t="s">
        <v>508</v>
      </c>
      <c r="C1" s="1031"/>
    </row>
    <row r="2" spans="1:9" ht="12.75" customHeight="1">
      <c r="A2" s="1057" t="s">
        <v>204</v>
      </c>
      <c r="D2" s="1035"/>
      <c r="E2" s="1035"/>
      <c r="F2" s="1035"/>
      <c r="G2" s="1035" t="s">
        <v>81</v>
      </c>
      <c r="H2" s="1035"/>
      <c r="I2" s="1035"/>
    </row>
    <row r="3" spans="1:9" ht="12.75" customHeight="1">
      <c r="A3" s="1057"/>
      <c r="D3" s="1035"/>
      <c r="E3" s="1035"/>
      <c r="F3" s="1035"/>
      <c r="G3" s="1035" t="s">
        <v>174</v>
      </c>
      <c r="H3" s="1035"/>
      <c r="I3" s="1035"/>
    </row>
    <row r="4" spans="1:9" ht="12.75" customHeight="1">
      <c r="A4" s="1104"/>
      <c r="B4" s="1104"/>
      <c r="C4" s="1105">
        <v>2017</v>
      </c>
      <c r="D4" s="1041">
        <v>2018</v>
      </c>
      <c r="E4" s="1041">
        <v>2019</v>
      </c>
      <c r="F4" s="1041">
        <v>2020</v>
      </c>
      <c r="G4" s="1041">
        <v>2021</v>
      </c>
      <c r="H4" s="1041">
        <v>2022</v>
      </c>
      <c r="I4" s="1275">
        <v>2023</v>
      </c>
    </row>
    <row r="5" spans="1:9" ht="12.75" customHeight="1">
      <c r="A5" s="1106">
        <v>2</v>
      </c>
      <c r="B5" s="1107" t="s">
        <v>205</v>
      </c>
      <c r="C5" s="1049">
        <v>1.5660000000000001</v>
      </c>
      <c r="D5" s="1049">
        <v>1.1539999999999999</v>
      </c>
      <c r="E5" s="1049">
        <v>1.331</v>
      </c>
      <c r="F5" s="1049">
        <v>0.98299999999999998</v>
      </c>
      <c r="G5" s="1049">
        <v>1.327</v>
      </c>
      <c r="H5" s="1049">
        <v>1.2949999999999999</v>
      </c>
      <c r="I5" s="1280">
        <v>1.2290000000000001</v>
      </c>
    </row>
    <row r="6" spans="1:9" ht="12.75" customHeight="1">
      <c r="A6" s="1108">
        <v>3</v>
      </c>
      <c r="B6" s="1109" t="s">
        <v>206</v>
      </c>
      <c r="C6" s="1052">
        <v>2.262</v>
      </c>
      <c r="D6" s="1052">
        <v>2.3530000000000002</v>
      </c>
      <c r="E6" s="1052">
        <v>2.0630000000000002</v>
      </c>
      <c r="F6" s="1052">
        <v>2.0699999999999998</v>
      </c>
      <c r="G6" s="1052">
        <v>2.778</v>
      </c>
      <c r="H6" s="1052">
        <v>2.8820000000000001</v>
      </c>
      <c r="I6" s="1281">
        <v>2.7229999999999999</v>
      </c>
    </row>
    <row r="7" spans="1:9" ht="12.75" customHeight="1">
      <c r="A7" s="1108" t="s">
        <v>207</v>
      </c>
      <c r="B7" s="1109" t="s">
        <v>208</v>
      </c>
      <c r="C7" s="1052">
        <v>0.498</v>
      </c>
      <c r="D7" s="1052">
        <v>0.44</v>
      </c>
      <c r="E7" s="1052">
        <v>0.46500000000000002</v>
      </c>
      <c r="F7" s="1052">
        <v>0.223</v>
      </c>
      <c r="G7" s="1052">
        <v>0.27600000000000002</v>
      </c>
      <c r="H7" s="1052">
        <v>0.22500000000000001</v>
      </c>
      <c r="I7" s="1281">
        <v>0.222</v>
      </c>
    </row>
    <row r="8" spans="1:9" ht="12.75" customHeight="1">
      <c r="A8" s="1108" t="s">
        <v>209</v>
      </c>
      <c r="B8" s="1109" t="s">
        <v>210</v>
      </c>
      <c r="C8" s="1052">
        <v>0.42099999999999999</v>
      </c>
      <c r="D8" s="1052">
        <v>0.39700000000000002</v>
      </c>
      <c r="E8" s="1052">
        <v>0.4</v>
      </c>
      <c r="F8" s="1052">
        <v>0.34300000000000003</v>
      </c>
      <c r="G8" s="1052">
        <v>0.45900000000000002</v>
      </c>
      <c r="H8" s="1052">
        <v>0.46100000000000002</v>
      </c>
      <c r="I8" s="1281">
        <v>0.46</v>
      </c>
    </row>
    <row r="9" spans="1:9" ht="12.75" customHeight="1">
      <c r="A9" s="1108" t="s">
        <v>211</v>
      </c>
      <c r="B9" s="1109" t="s">
        <v>212</v>
      </c>
      <c r="C9" s="1052">
        <v>0</v>
      </c>
      <c r="D9" s="1052">
        <v>0</v>
      </c>
      <c r="E9" s="1052">
        <v>0</v>
      </c>
      <c r="F9" s="1052">
        <v>0</v>
      </c>
      <c r="G9" s="1052">
        <v>0</v>
      </c>
      <c r="H9" s="1052">
        <v>0</v>
      </c>
      <c r="I9" s="1281">
        <v>0</v>
      </c>
    </row>
    <row r="10" spans="1:9" ht="12.75" customHeight="1">
      <c r="A10" s="1108">
        <v>8</v>
      </c>
      <c r="B10" s="1109" t="s">
        <v>213</v>
      </c>
      <c r="C10" s="1052">
        <v>0.53700000000000003</v>
      </c>
      <c r="D10" s="1052">
        <v>0.57299999999999995</v>
      </c>
      <c r="E10" s="1052">
        <v>0.47199999999999998</v>
      </c>
      <c r="F10" s="1052">
        <v>0.48299999999999998</v>
      </c>
      <c r="G10" s="1052">
        <v>0.69399999999999995</v>
      </c>
      <c r="H10" s="1052">
        <v>0.81</v>
      </c>
      <c r="I10" s="1281">
        <v>0.73199999999999998</v>
      </c>
    </row>
    <row r="11" spans="1:9" ht="12.75" customHeight="1">
      <c r="A11" s="1108">
        <v>9</v>
      </c>
      <c r="B11" s="1109" t="s">
        <v>214</v>
      </c>
      <c r="C11" s="1052">
        <v>8.7999999999999995E-2</v>
      </c>
      <c r="D11" s="1052">
        <v>0.28199999999999997</v>
      </c>
      <c r="E11" s="1052">
        <v>0.22</v>
      </c>
      <c r="F11" s="1052">
        <v>0.124</v>
      </c>
      <c r="G11" s="1052">
        <v>0.42199999999999999</v>
      </c>
      <c r="H11" s="1052">
        <v>0.48599999999999999</v>
      </c>
      <c r="I11" s="1281">
        <v>0.59399999999999997</v>
      </c>
    </row>
    <row r="12" spans="1:9" ht="12.75" customHeight="1">
      <c r="A12" s="1108"/>
      <c r="B12" s="1109" t="s">
        <v>215</v>
      </c>
      <c r="C12" s="1052">
        <v>0.18</v>
      </c>
      <c r="D12" s="1052">
        <v>0.13800000000000001</v>
      </c>
      <c r="E12" s="1052">
        <v>0.13700000000000001</v>
      </c>
      <c r="F12" s="1052">
        <v>0.14000000000000001</v>
      </c>
      <c r="G12" s="1052">
        <v>0.19700000000000001</v>
      </c>
      <c r="H12" s="1052">
        <v>0.156</v>
      </c>
      <c r="I12" s="1281">
        <v>0.28299999999999997</v>
      </c>
    </row>
    <row r="13" spans="1:9" ht="12.75" customHeight="1">
      <c r="A13" s="1110"/>
      <c r="B13" s="1111" t="s">
        <v>157</v>
      </c>
      <c r="C13" s="1112">
        <v>5.5519999999999996</v>
      </c>
      <c r="D13" s="1112">
        <v>5.3360000000000003</v>
      </c>
      <c r="E13" s="1112">
        <v>5.0890000000000004</v>
      </c>
      <c r="F13" s="1112">
        <v>4.3659999999999997</v>
      </c>
      <c r="G13" s="1112">
        <v>6.1539999999999999</v>
      </c>
      <c r="H13" s="1112">
        <v>6.3140000000000001</v>
      </c>
      <c r="I13" s="1282">
        <v>6.2439999999999998</v>
      </c>
    </row>
    <row r="14" spans="1:9" ht="12.75" customHeight="1">
      <c r="C14" s="1102"/>
      <c r="D14" s="1102"/>
      <c r="E14" s="1102"/>
      <c r="F14" s="1102"/>
      <c r="G14" s="1102"/>
      <c r="H14" s="1102"/>
      <c r="I14" s="1102"/>
    </row>
    <row r="15" spans="1:9" ht="12.75" customHeight="1">
      <c r="A15" s="1103" t="s">
        <v>203</v>
      </c>
      <c r="B15" s="1057"/>
    </row>
    <row r="16" spans="1:9" ht="11.25">
      <c r="A16" s="1082" t="s">
        <v>70</v>
      </c>
      <c r="B16" s="1113"/>
    </row>
    <row r="17" spans="1:34" ht="7.9" customHeight="1"/>
    <row r="18" spans="1:34" ht="12.75" customHeight="1">
      <c r="A18" s="1103" t="s">
        <v>216</v>
      </c>
    </row>
    <row r="19" spans="1:34" ht="12.75" customHeight="1">
      <c r="A19" s="1103" t="s">
        <v>217</v>
      </c>
      <c r="AH19" s="1033">
        <v>8.9420000823498302</v>
      </c>
    </row>
    <row r="20" spans="1:34" ht="12.75" customHeight="1">
      <c r="A20" s="1103" t="s">
        <v>218</v>
      </c>
    </row>
    <row r="21" spans="1:34" ht="12.75" customHeight="1">
      <c r="A21" s="1103" t="s">
        <v>219</v>
      </c>
    </row>
    <row r="22" spans="1:34" ht="12.75" customHeight="1">
      <c r="A22" s="1103" t="s">
        <v>220</v>
      </c>
    </row>
    <row r="23" spans="1:34" ht="12.75" customHeight="1">
      <c r="A23" s="1103" t="s">
        <v>221</v>
      </c>
    </row>
    <row r="24" spans="1:34" ht="12.75" customHeight="1">
      <c r="A24" s="1103" t="s">
        <v>222</v>
      </c>
    </row>
  </sheetData>
  <sheetProtection selectLockedCells="1" selectUnlockedCells="1"/>
  <pageMargins left="0.78749999999999998" right="0.78749999999999998" top="0.98402777777777772" bottom="0.98402777777777783" header="0.51180555555555551" footer="0.70833333333333337"/>
  <pageSetup paperSize="9" firstPageNumber="0" orientation="landscape" horizontalDpi="300" verticalDpi="300" r:id="rId1"/>
  <headerFooter alignWithMargins="0">
    <oddHeader>&amp;C&amp;F - &amp;A</oddHeader>
    <oddFooter>&amp;L&amp;8SOeS - Les comptes des transports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D24"/>
  <sheetViews>
    <sheetView showGridLines="0" zoomScaleNormal="100" workbookViewId="0">
      <pane xSplit="1" ySplit="1" topLeftCell="AJ2" activePane="bottomRight" state="frozen"/>
      <selection pane="topRight"/>
      <selection pane="bottomLeft"/>
      <selection pane="bottomRight"/>
    </sheetView>
  </sheetViews>
  <sheetFormatPr baseColWidth="10" defaultColWidth="11.42578125" defaultRowHeight="11.25"/>
  <cols>
    <col min="1" max="1" width="57.140625" style="323" customWidth="1"/>
    <col min="2" max="50" width="6.42578125" style="323" customWidth="1"/>
    <col min="51" max="51" width="7.85546875" style="323" customWidth="1"/>
    <col min="52" max="16384" width="11.42578125" style="323"/>
  </cols>
  <sheetData>
    <row r="1" spans="1:56" ht="12.75" customHeight="1">
      <c r="A1" s="636" t="s">
        <v>566</v>
      </c>
      <c r="B1" s="635"/>
      <c r="C1" s="635"/>
      <c r="D1" s="635"/>
      <c r="E1" s="635"/>
      <c r="F1" s="635"/>
      <c r="G1" s="635"/>
      <c r="H1" s="635"/>
      <c r="I1" s="635"/>
      <c r="J1" s="635"/>
      <c r="K1" s="635"/>
      <c r="L1" s="635"/>
      <c r="M1" s="635"/>
      <c r="N1" s="635"/>
      <c r="O1" s="635"/>
      <c r="P1" s="635"/>
      <c r="Q1" s="635"/>
      <c r="R1" s="635"/>
      <c r="S1" s="635"/>
      <c r="T1" s="635"/>
      <c r="U1" s="635"/>
      <c r="V1" s="635"/>
      <c r="W1" s="635"/>
      <c r="X1" s="635"/>
      <c r="Y1" s="635"/>
      <c r="Z1" s="635"/>
      <c r="AA1" s="635"/>
      <c r="AB1" s="635"/>
      <c r="AC1" s="635"/>
      <c r="AD1" s="635"/>
      <c r="AE1" s="635"/>
      <c r="AF1" s="635"/>
      <c r="AG1" s="635"/>
      <c r="AH1" s="635"/>
      <c r="AI1" s="635"/>
      <c r="AJ1" s="635"/>
      <c r="AK1" s="635"/>
      <c r="AL1" s="635"/>
      <c r="AM1" s="635"/>
      <c r="AN1" s="635"/>
      <c r="AO1" s="635"/>
      <c r="AP1" s="635"/>
      <c r="AQ1" s="635"/>
      <c r="AR1" s="635"/>
      <c r="AS1" s="635"/>
      <c r="AT1" s="635"/>
      <c r="AU1" s="635"/>
      <c r="AV1" s="635"/>
      <c r="AW1" s="635"/>
      <c r="AX1" s="635"/>
      <c r="AY1" s="635"/>
      <c r="AZ1" s="635"/>
      <c r="BA1" s="635"/>
      <c r="BB1" s="635"/>
      <c r="BC1" s="637"/>
      <c r="BD1" s="637"/>
    </row>
    <row r="2" spans="1:56" s="324" customFormat="1" ht="11.25" customHeight="1">
      <c r="A2" s="638"/>
      <c r="B2" s="638"/>
      <c r="C2" s="638"/>
      <c r="D2" s="638"/>
      <c r="E2" s="638"/>
      <c r="F2" s="638"/>
      <c r="G2" s="638"/>
      <c r="H2" s="638"/>
      <c r="I2" s="638"/>
      <c r="J2" s="638"/>
      <c r="K2" s="638"/>
      <c r="L2" s="638"/>
      <c r="M2" s="638"/>
      <c r="N2" s="638"/>
      <c r="O2" s="638"/>
      <c r="P2" s="638"/>
      <c r="Q2" s="638"/>
      <c r="R2" s="638"/>
      <c r="S2" s="638"/>
      <c r="T2" s="638"/>
      <c r="U2" s="638"/>
      <c r="V2" s="638"/>
      <c r="W2" s="638"/>
      <c r="X2" s="638"/>
      <c r="Y2" s="638"/>
      <c r="Z2" s="638"/>
      <c r="AA2" s="638"/>
      <c r="AB2" s="638"/>
      <c r="AC2" s="638"/>
      <c r="AD2" s="638"/>
      <c r="AE2" s="638"/>
      <c r="AF2" s="638"/>
      <c r="AG2" s="638"/>
      <c r="AH2" s="638"/>
      <c r="AI2" s="638"/>
      <c r="AJ2" s="638"/>
      <c r="AK2" s="638"/>
      <c r="AL2" s="638"/>
      <c r="AM2" s="638"/>
      <c r="AN2" s="638"/>
      <c r="AO2" s="638"/>
      <c r="AP2" s="634"/>
      <c r="AQ2" s="634"/>
      <c r="AR2" s="634"/>
      <c r="AS2" s="634"/>
      <c r="AT2" s="633"/>
      <c r="AU2" s="633"/>
      <c r="AV2" s="638"/>
      <c r="AW2" s="633"/>
      <c r="AX2" s="638"/>
      <c r="AY2" s="638"/>
      <c r="AZ2" s="638"/>
      <c r="BA2" s="638"/>
      <c r="BB2" s="638"/>
      <c r="BC2" s="637"/>
      <c r="BD2" s="637"/>
    </row>
    <row r="3" spans="1:56" ht="11.25" customHeight="1">
      <c r="A3" s="632" t="s">
        <v>189</v>
      </c>
      <c r="B3" s="631">
        <v>1971</v>
      </c>
      <c r="C3" s="630">
        <v>1972</v>
      </c>
      <c r="D3" s="630">
        <v>1973</v>
      </c>
      <c r="E3" s="630">
        <v>1974</v>
      </c>
      <c r="F3" s="630">
        <v>1975</v>
      </c>
      <c r="G3" s="630">
        <v>1976</v>
      </c>
      <c r="H3" s="630">
        <v>1977</v>
      </c>
      <c r="I3" s="630">
        <v>1978</v>
      </c>
      <c r="J3" s="630">
        <v>1979</v>
      </c>
      <c r="K3" s="630">
        <v>1980</v>
      </c>
      <c r="L3" s="630">
        <v>1981</v>
      </c>
      <c r="M3" s="630">
        <v>1982</v>
      </c>
      <c r="N3" s="630">
        <v>1983</v>
      </c>
      <c r="O3" s="630">
        <v>1984</v>
      </c>
      <c r="P3" s="630">
        <v>1985</v>
      </c>
      <c r="Q3" s="630">
        <v>1986</v>
      </c>
      <c r="R3" s="630">
        <v>1987</v>
      </c>
      <c r="S3" s="630">
        <v>1988</v>
      </c>
      <c r="T3" s="630">
        <v>1989</v>
      </c>
      <c r="U3" s="630">
        <v>1990</v>
      </c>
      <c r="V3" s="630">
        <v>1991</v>
      </c>
      <c r="W3" s="630">
        <v>1992</v>
      </c>
      <c r="X3" s="630">
        <v>1993</v>
      </c>
      <c r="Y3" s="630">
        <v>1994</v>
      </c>
      <c r="Z3" s="630">
        <v>1995</v>
      </c>
      <c r="AA3" s="630">
        <v>1996</v>
      </c>
      <c r="AB3" s="630">
        <v>1997</v>
      </c>
      <c r="AC3" s="630">
        <v>1998</v>
      </c>
      <c r="AD3" s="630">
        <v>1999</v>
      </c>
      <c r="AE3" s="630">
        <v>2000</v>
      </c>
      <c r="AF3" s="630">
        <v>2001</v>
      </c>
      <c r="AG3" s="630">
        <v>2002</v>
      </c>
      <c r="AH3" s="630">
        <v>2003</v>
      </c>
      <c r="AI3" s="630">
        <v>2004</v>
      </c>
      <c r="AJ3" s="630">
        <v>2005</v>
      </c>
      <c r="AK3" s="630">
        <v>2006</v>
      </c>
      <c r="AL3" s="630">
        <v>2007</v>
      </c>
      <c r="AM3" s="630">
        <v>2008</v>
      </c>
      <c r="AN3" s="630">
        <v>2009</v>
      </c>
      <c r="AO3" s="630">
        <v>2010</v>
      </c>
      <c r="AP3" s="629">
        <v>2011</v>
      </c>
      <c r="AQ3" s="629">
        <v>2012</v>
      </c>
      <c r="AR3" s="629">
        <v>2013</v>
      </c>
      <c r="AS3" s="629">
        <v>2014</v>
      </c>
      <c r="AT3" s="629">
        <v>2015</v>
      </c>
      <c r="AU3" s="628">
        <v>2016</v>
      </c>
      <c r="AV3" s="628">
        <v>2017</v>
      </c>
      <c r="AW3" s="628">
        <v>2018</v>
      </c>
      <c r="AX3" s="628">
        <v>2019</v>
      </c>
      <c r="AY3" s="628">
        <v>2020</v>
      </c>
      <c r="AZ3" s="628">
        <v>2021</v>
      </c>
      <c r="BA3" s="628">
        <v>2022</v>
      </c>
      <c r="BB3" s="609">
        <v>2023</v>
      </c>
      <c r="BC3" s="637"/>
      <c r="BD3" s="637"/>
    </row>
    <row r="4" spans="1:56" ht="11.25" customHeight="1">
      <c r="A4" s="627" t="s">
        <v>190</v>
      </c>
      <c r="B4" s="626">
        <v>8298.2085559999996</v>
      </c>
      <c r="C4" s="625">
        <v>8452.9542849999998</v>
      </c>
      <c r="D4" s="625">
        <v>8114.4638210000003</v>
      </c>
      <c r="E4" s="625">
        <v>7919.2215409999999</v>
      </c>
      <c r="F4" s="625">
        <v>7008.7566919999999</v>
      </c>
      <c r="G4" s="625">
        <v>7186.8991459999997</v>
      </c>
      <c r="H4" s="625">
        <v>6594.9501030000001</v>
      </c>
      <c r="I4" s="625">
        <v>6528.2123460000003</v>
      </c>
      <c r="J4" s="625">
        <v>6805.5601859999997</v>
      </c>
      <c r="K4" s="625">
        <v>7060.553011</v>
      </c>
      <c r="L4" s="625">
        <v>6541.3970740000004</v>
      </c>
      <c r="M4" s="625">
        <v>5947.9227149999997</v>
      </c>
      <c r="N4" s="625">
        <v>5360.1773819999999</v>
      </c>
      <c r="O4" s="625">
        <v>4955.8616000000002</v>
      </c>
      <c r="P4" s="625">
        <v>4506.1168879999996</v>
      </c>
      <c r="Q4" s="625">
        <v>4118.2770410000003</v>
      </c>
      <c r="R4" s="625">
        <v>3877.5055819999998</v>
      </c>
      <c r="S4" s="625">
        <v>3692.5547489999999</v>
      </c>
      <c r="T4" s="625">
        <v>3918.776034</v>
      </c>
      <c r="U4" s="625">
        <v>4266.8733570000004</v>
      </c>
      <c r="V4" s="625">
        <v>4303.5874130000002</v>
      </c>
      <c r="W4" s="625">
        <v>4254.6443600000002</v>
      </c>
      <c r="X4" s="625">
        <v>3477.368755</v>
      </c>
      <c r="Y4" s="625">
        <v>3146.1510109999999</v>
      </c>
      <c r="Z4" s="625">
        <v>3150.3251719999998</v>
      </c>
      <c r="AA4" s="625">
        <v>3199.4837080000002</v>
      </c>
      <c r="AB4" s="625">
        <v>3146.951266</v>
      </c>
      <c r="AC4" s="625">
        <v>3452.2418790000002</v>
      </c>
      <c r="AD4" s="625">
        <v>4105.854053</v>
      </c>
      <c r="AE4" s="625">
        <v>4140.9408130000002</v>
      </c>
      <c r="AF4" s="625">
        <v>3594.3737740000001</v>
      </c>
      <c r="AG4" s="625">
        <v>3901.5822330000001</v>
      </c>
      <c r="AH4" s="625">
        <v>4021.1457049999999</v>
      </c>
      <c r="AI4" s="625">
        <v>4162.7813349999997</v>
      </c>
      <c r="AJ4" s="625">
        <v>4639.7989159999997</v>
      </c>
      <c r="AK4" s="625">
        <v>4645.2227370000001</v>
      </c>
      <c r="AL4" s="625">
        <v>4377.9854169999999</v>
      </c>
      <c r="AM4" s="625">
        <v>4476.389075</v>
      </c>
      <c r="AN4" s="625">
        <v>4782.8543959999997</v>
      </c>
      <c r="AO4" s="625">
        <v>5015.0236770000001</v>
      </c>
      <c r="AP4" s="624">
        <v>5276.3924880000004</v>
      </c>
      <c r="AQ4" s="624">
        <v>5238.3717589999997</v>
      </c>
      <c r="AR4" s="624">
        <v>5208.9406509999999</v>
      </c>
      <c r="AS4" s="624">
        <v>5070.4155030000002</v>
      </c>
      <c r="AT4" s="624">
        <v>4782.6189640000002</v>
      </c>
      <c r="AU4" s="623">
        <v>4245.6655010000004</v>
      </c>
      <c r="AV4" s="623">
        <v>4101.0795390000003</v>
      </c>
      <c r="AW4" s="623">
        <v>4377.0576890000002</v>
      </c>
      <c r="AX4" s="623">
        <v>4784.2255180000002</v>
      </c>
      <c r="AY4" s="623">
        <v>4404.1813659999998</v>
      </c>
      <c r="AZ4" s="623">
        <v>4694.4111759999996</v>
      </c>
      <c r="BA4" s="623">
        <v>4111.4637359999997</v>
      </c>
      <c r="BB4" s="608">
        <v>3722.2943869999999</v>
      </c>
      <c r="BC4" s="637"/>
      <c r="BD4" s="637"/>
    </row>
    <row r="5" spans="1:56" ht="11.25" customHeight="1">
      <c r="A5" s="622" t="s">
        <v>223</v>
      </c>
      <c r="B5" s="621">
        <v>3937.0675190000002</v>
      </c>
      <c r="C5" s="620">
        <v>4588.2463630000002</v>
      </c>
      <c r="D5" s="620">
        <v>4386.4687569999996</v>
      </c>
      <c r="E5" s="620">
        <v>4472.4726259999998</v>
      </c>
      <c r="F5" s="620">
        <v>3609.7972009999999</v>
      </c>
      <c r="G5" s="620">
        <v>3743.7595489999999</v>
      </c>
      <c r="H5" s="620">
        <v>3258.695369</v>
      </c>
      <c r="I5" s="620">
        <v>3797.3710510000001</v>
      </c>
      <c r="J5" s="620">
        <v>3829.5678050000001</v>
      </c>
      <c r="K5" s="620">
        <v>3808.3808519999998</v>
      </c>
      <c r="L5" s="620">
        <v>3342.727887</v>
      </c>
      <c r="M5" s="620">
        <v>3199.1854159999998</v>
      </c>
      <c r="N5" s="620">
        <v>3108.3354300000001</v>
      </c>
      <c r="O5" s="620">
        <v>2998.0855539999998</v>
      </c>
      <c r="P5" s="620">
        <v>3083.1680710000001</v>
      </c>
      <c r="Q5" s="620">
        <v>2873.7542480000002</v>
      </c>
      <c r="R5" s="620">
        <v>2808.5101479999998</v>
      </c>
      <c r="S5" s="620">
        <v>2951.5653940000002</v>
      </c>
      <c r="T5" s="620">
        <v>2833.5887550000002</v>
      </c>
      <c r="U5" s="620">
        <v>2897.4591759999998</v>
      </c>
      <c r="V5" s="620">
        <v>2530.490597</v>
      </c>
      <c r="W5" s="620">
        <v>2656.0712870000002</v>
      </c>
      <c r="X5" s="620">
        <v>2472.6414679999998</v>
      </c>
      <c r="Y5" s="620">
        <v>2459.383202</v>
      </c>
      <c r="Z5" s="620">
        <v>2714.6343579999998</v>
      </c>
      <c r="AA5" s="620">
        <v>2545.1791699999999</v>
      </c>
      <c r="AB5" s="620">
        <v>2534.8695160000002</v>
      </c>
      <c r="AC5" s="620">
        <v>2754.3741289999998</v>
      </c>
      <c r="AD5" s="620">
        <v>2723.3027550000002</v>
      </c>
      <c r="AE5" s="620">
        <v>3119.5479180000002</v>
      </c>
      <c r="AF5" s="620">
        <v>3121.3478599999999</v>
      </c>
      <c r="AG5" s="620">
        <v>3037.8088320000002</v>
      </c>
      <c r="AH5" s="620">
        <v>2868.245445</v>
      </c>
      <c r="AI5" s="620">
        <v>3151.414499</v>
      </c>
      <c r="AJ5" s="620">
        <v>3215.9640439999998</v>
      </c>
      <c r="AK5" s="620">
        <v>3305.2421129999998</v>
      </c>
      <c r="AL5" s="620">
        <v>3166.4167980000002</v>
      </c>
      <c r="AM5" s="620">
        <v>3027.327824</v>
      </c>
      <c r="AN5" s="620">
        <v>2639.9265449999998</v>
      </c>
      <c r="AO5" s="620">
        <v>3044.583995</v>
      </c>
      <c r="AP5" s="619">
        <v>2809.2765669999999</v>
      </c>
      <c r="AQ5" s="619">
        <v>2857.7238550000002</v>
      </c>
      <c r="AR5" s="619">
        <v>2935.0195859999999</v>
      </c>
      <c r="AS5" s="619">
        <v>2924.992647</v>
      </c>
      <c r="AT5" s="619">
        <v>2841.90877</v>
      </c>
      <c r="AU5" s="618">
        <v>2760.990714</v>
      </c>
      <c r="AV5" s="618">
        <v>2818.1894870000001</v>
      </c>
      <c r="AW5" s="618">
        <v>2482.1306079999999</v>
      </c>
      <c r="AX5" s="618">
        <v>2721.484563</v>
      </c>
      <c r="AY5" s="618">
        <v>2246.2930500000002</v>
      </c>
      <c r="AZ5" s="618">
        <v>2282.6554169999999</v>
      </c>
      <c r="BA5" s="618">
        <v>2226.7287449999999</v>
      </c>
      <c r="BB5" s="607">
        <v>1955.887011</v>
      </c>
      <c r="BC5" s="635"/>
      <c r="BD5" s="635"/>
    </row>
    <row r="6" spans="1:56" ht="11.25" customHeight="1">
      <c r="A6" s="622" t="s">
        <v>68</v>
      </c>
      <c r="B6" s="617" t="s">
        <v>567</v>
      </c>
      <c r="C6" s="616" t="s">
        <v>567</v>
      </c>
      <c r="D6" s="616" t="s">
        <v>567</v>
      </c>
      <c r="E6" s="616" t="s">
        <v>567</v>
      </c>
      <c r="F6" s="616" t="s">
        <v>567</v>
      </c>
      <c r="G6" s="616" t="s">
        <v>567</v>
      </c>
      <c r="H6" s="616" t="s">
        <v>567</v>
      </c>
      <c r="I6" s="616" t="s">
        <v>567</v>
      </c>
      <c r="J6" s="616" t="s">
        <v>567</v>
      </c>
      <c r="K6" s="620">
        <v>1.28</v>
      </c>
      <c r="L6" s="620">
        <v>1.19</v>
      </c>
      <c r="M6" s="620">
        <v>1.04</v>
      </c>
      <c r="N6" s="620">
        <v>0.98</v>
      </c>
      <c r="O6" s="620">
        <v>0.93</v>
      </c>
      <c r="P6" s="620">
        <v>0.8</v>
      </c>
      <c r="Q6" s="620">
        <v>0.78</v>
      </c>
      <c r="R6" s="620">
        <v>0.68</v>
      </c>
      <c r="S6" s="620">
        <v>0.66</v>
      </c>
      <c r="T6" s="620">
        <v>0.56000000000000005</v>
      </c>
      <c r="U6" s="620">
        <v>0.42</v>
      </c>
      <c r="V6" s="616" t="s">
        <v>567</v>
      </c>
      <c r="W6" s="616" t="s">
        <v>567</v>
      </c>
      <c r="X6" s="616" t="s">
        <v>567</v>
      </c>
      <c r="Y6" s="616" t="s">
        <v>567</v>
      </c>
      <c r="Z6" s="616" t="s">
        <v>567</v>
      </c>
      <c r="AA6" s="616" t="s">
        <v>567</v>
      </c>
      <c r="AB6" s="616" t="s">
        <v>567</v>
      </c>
      <c r="AC6" s="616" t="s">
        <v>567</v>
      </c>
      <c r="AD6" s="616" t="s">
        <v>567</v>
      </c>
      <c r="AE6" s="616" t="s">
        <v>567</v>
      </c>
      <c r="AF6" s="616" t="s">
        <v>567</v>
      </c>
      <c r="AG6" s="616" t="s">
        <v>567</v>
      </c>
      <c r="AH6" s="616" t="s">
        <v>567</v>
      </c>
      <c r="AI6" s="616" t="s">
        <v>567</v>
      </c>
      <c r="AJ6" s="616" t="s">
        <v>567</v>
      </c>
      <c r="AK6" s="616" t="s">
        <v>567</v>
      </c>
      <c r="AL6" s="616" t="s">
        <v>567</v>
      </c>
      <c r="AM6" s="616" t="s">
        <v>567</v>
      </c>
      <c r="AN6" s="616" t="s">
        <v>567</v>
      </c>
      <c r="AO6" s="616" t="s">
        <v>567</v>
      </c>
      <c r="AP6" s="619">
        <v>840.81587400000001</v>
      </c>
      <c r="AQ6" s="619">
        <v>884.99684000000002</v>
      </c>
      <c r="AR6" s="619">
        <v>937.59619799999996</v>
      </c>
      <c r="AS6" s="619">
        <v>774.17109900000003</v>
      </c>
      <c r="AT6" s="619">
        <v>859.22567600000002</v>
      </c>
      <c r="AU6" s="618">
        <v>1303.0795290000001</v>
      </c>
      <c r="AV6" s="618">
        <v>595.938896</v>
      </c>
      <c r="AW6" s="618">
        <v>396.097712</v>
      </c>
      <c r="AX6" s="618">
        <v>490.74550199999999</v>
      </c>
      <c r="AY6" s="618">
        <v>337.24262399999998</v>
      </c>
      <c r="AZ6" s="618">
        <v>288.40318200000002</v>
      </c>
      <c r="BA6" s="618">
        <v>255.07921300000001</v>
      </c>
      <c r="BB6" s="607">
        <v>241.459777</v>
      </c>
      <c r="BC6" s="637"/>
      <c r="BD6" s="637"/>
    </row>
    <row r="7" spans="1:56" ht="11.25" customHeight="1">
      <c r="A7" s="615" t="s">
        <v>94</v>
      </c>
      <c r="B7" s="614">
        <v>12235.276075</v>
      </c>
      <c r="C7" s="613">
        <v>13041.200648</v>
      </c>
      <c r="D7" s="613">
        <v>12500.932578</v>
      </c>
      <c r="E7" s="613">
        <v>12391.694167</v>
      </c>
      <c r="F7" s="613">
        <v>10618.553893</v>
      </c>
      <c r="G7" s="613">
        <v>10930.658695</v>
      </c>
      <c r="H7" s="613">
        <v>9853.6454720000002</v>
      </c>
      <c r="I7" s="613">
        <v>10325.583397</v>
      </c>
      <c r="J7" s="613">
        <v>10635.127990999999</v>
      </c>
      <c r="K7" s="613">
        <v>10870.213863000001</v>
      </c>
      <c r="L7" s="613">
        <v>9885.3149610000019</v>
      </c>
      <c r="M7" s="613">
        <v>9148.1481309999999</v>
      </c>
      <c r="N7" s="613">
        <v>8469.4928120000004</v>
      </c>
      <c r="O7" s="613">
        <v>7954.8771539999998</v>
      </c>
      <c r="P7" s="613">
        <v>7590.0849589999998</v>
      </c>
      <c r="Q7" s="613">
        <v>6992.8112890000002</v>
      </c>
      <c r="R7" s="613">
        <v>6686.6957299999995</v>
      </c>
      <c r="S7" s="613">
        <v>6644.780143</v>
      </c>
      <c r="T7" s="613">
        <v>6752.9247890000006</v>
      </c>
      <c r="U7" s="613">
        <v>7164.7525330000008</v>
      </c>
      <c r="V7" s="613">
        <v>6834.0780100000002</v>
      </c>
      <c r="W7" s="613">
        <v>6910.715647</v>
      </c>
      <c r="X7" s="613">
        <v>5950.0102230000002</v>
      </c>
      <c r="Y7" s="613">
        <v>5605.5342129999999</v>
      </c>
      <c r="Z7" s="613">
        <v>5864.9595300000001</v>
      </c>
      <c r="AA7" s="613">
        <v>5744.6628780000001</v>
      </c>
      <c r="AB7" s="613">
        <v>5681.8207819999998</v>
      </c>
      <c r="AC7" s="613">
        <v>6206.616008</v>
      </c>
      <c r="AD7" s="613">
        <v>6829.1568079999997</v>
      </c>
      <c r="AE7" s="613">
        <v>7260.4887310000004</v>
      </c>
      <c r="AF7" s="613">
        <v>6715.7216340000004</v>
      </c>
      <c r="AG7" s="613">
        <v>6939.3910649999998</v>
      </c>
      <c r="AH7" s="613">
        <v>6889.3911500000004</v>
      </c>
      <c r="AI7" s="613">
        <v>7314.1958340000001</v>
      </c>
      <c r="AJ7" s="613">
        <v>7855.76296</v>
      </c>
      <c r="AK7" s="613">
        <v>7950.4648500000003</v>
      </c>
      <c r="AL7" s="613">
        <v>7544.4022150000001</v>
      </c>
      <c r="AM7" s="613">
        <v>7503.716899</v>
      </c>
      <c r="AN7" s="613">
        <v>7422.780941</v>
      </c>
      <c r="AO7" s="613">
        <v>8059.6076720000001</v>
      </c>
      <c r="AP7" s="612">
        <v>8926.4849290000002</v>
      </c>
      <c r="AQ7" s="612">
        <v>8981.0924539999996</v>
      </c>
      <c r="AR7" s="612">
        <v>9081.5564350000004</v>
      </c>
      <c r="AS7" s="612">
        <v>8769.5792490000003</v>
      </c>
      <c r="AT7" s="612">
        <v>8483.7534099999993</v>
      </c>
      <c r="AU7" s="611">
        <v>8309.7357439999996</v>
      </c>
      <c r="AV7" s="611">
        <v>7515.2079219999996</v>
      </c>
      <c r="AW7" s="611">
        <v>7255.2860090000004</v>
      </c>
      <c r="AX7" s="611">
        <v>7996.4555829999999</v>
      </c>
      <c r="AY7" s="611">
        <v>6987.7170400000005</v>
      </c>
      <c r="AZ7" s="611">
        <v>7265.4697749999996</v>
      </c>
      <c r="BA7" s="611">
        <v>6593.271694</v>
      </c>
      <c r="BB7" s="606">
        <v>5919.6411749999997</v>
      </c>
      <c r="BC7" s="635"/>
      <c r="BD7" s="635"/>
    </row>
    <row r="8" spans="1:56" ht="11.25" customHeight="1">
      <c r="A8" s="635"/>
      <c r="B8" s="635"/>
      <c r="C8" s="635"/>
      <c r="D8" s="635"/>
      <c r="E8" s="635"/>
      <c r="F8" s="635"/>
      <c r="G8" s="635"/>
      <c r="H8" s="635"/>
      <c r="I8" s="635"/>
      <c r="J8" s="635"/>
      <c r="K8" s="635"/>
      <c r="L8" s="635"/>
      <c r="M8" s="635"/>
      <c r="N8" s="635"/>
      <c r="O8" s="635"/>
      <c r="P8" s="635"/>
      <c r="Q8" s="635"/>
      <c r="R8" s="635"/>
      <c r="S8" s="635"/>
      <c r="T8" s="635"/>
      <c r="U8" s="635"/>
      <c r="V8" s="635"/>
      <c r="W8" s="635"/>
      <c r="X8" s="635"/>
      <c r="Y8" s="635"/>
      <c r="Z8" s="635"/>
      <c r="AA8" s="635"/>
      <c r="AB8" s="635"/>
      <c r="AC8" s="635"/>
      <c r="AD8" s="635"/>
      <c r="AE8" s="635"/>
      <c r="AF8" s="635"/>
      <c r="AG8" s="635"/>
      <c r="AH8" s="635"/>
      <c r="AI8" s="635"/>
      <c r="AJ8" s="635"/>
      <c r="AK8" s="635"/>
      <c r="AL8" s="635"/>
      <c r="AM8" s="635"/>
      <c r="AN8" s="635"/>
      <c r="AO8" s="635"/>
      <c r="AP8" s="635"/>
      <c r="AQ8" s="635"/>
      <c r="AR8" s="635"/>
      <c r="AS8" s="635"/>
      <c r="AT8" s="635"/>
      <c r="AU8" s="635"/>
      <c r="AV8" s="635"/>
      <c r="AW8" s="635"/>
      <c r="AX8" s="635"/>
      <c r="AY8" s="635"/>
      <c r="AZ8" s="635"/>
      <c r="BA8" s="635"/>
      <c r="BB8" s="635"/>
      <c r="BC8" s="635"/>
      <c r="BD8" s="635"/>
    </row>
    <row r="9" spans="1:56" ht="11.25" customHeight="1">
      <c r="A9" s="636" t="s">
        <v>568</v>
      </c>
      <c r="B9" s="635"/>
      <c r="C9" s="635"/>
      <c r="D9" s="635"/>
      <c r="E9" s="635"/>
      <c r="F9" s="635"/>
      <c r="G9" s="635"/>
      <c r="H9" s="635"/>
      <c r="I9" s="635"/>
      <c r="J9" s="635"/>
      <c r="K9" s="635"/>
      <c r="L9" s="635"/>
      <c r="M9" s="635"/>
      <c r="N9" s="635"/>
      <c r="O9" s="635"/>
      <c r="P9" s="635"/>
      <c r="Q9" s="635"/>
      <c r="R9" s="635"/>
      <c r="S9" s="635"/>
      <c r="T9" s="635"/>
      <c r="U9" s="635"/>
      <c r="V9" s="635"/>
      <c r="W9" s="635"/>
      <c r="X9" s="635"/>
      <c r="Y9" s="635"/>
      <c r="Z9" s="635"/>
      <c r="AA9" s="635"/>
      <c r="AB9" s="635"/>
      <c r="AC9" s="635"/>
      <c r="AD9" s="635"/>
      <c r="AE9" s="635"/>
      <c r="AF9" s="635"/>
      <c r="AG9" s="635"/>
      <c r="AH9" s="635"/>
      <c r="AI9" s="635"/>
      <c r="AJ9" s="635"/>
      <c r="AK9" s="635"/>
      <c r="AL9" s="635"/>
      <c r="AM9" s="635"/>
      <c r="AN9" s="635"/>
      <c r="AO9" s="635"/>
      <c r="AP9" s="635"/>
      <c r="AQ9" s="635"/>
      <c r="AR9" s="635"/>
      <c r="AS9" s="635"/>
      <c r="AT9" s="635"/>
      <c r="AU9" s="635"/>
      <c r="AV9" s="635"/>
      <c r="AW9" s="610"/>
      <c r="AX9" s="610"/>
      <c r="AY9" s="610"/>
      <c r="AZ9" s="610"/>
      <c r="BA9" s="610"/>
      <c r="BB9" s="610"/>
      <c r="BC9" s="635"/>
      <c r="BD9" s="635"/>
    </row>
    <row r="10" spans="1:56" ht="11.25" customHeight="1">
      <c r="A10" s="632" t="s">
        <v>193</v>
      </c>
      <c r="B10" s="631">
        <v>1971</v>
      </c>
      <c r="C10" s="630">
        <v>1972</v>
      </c>
      <c r="D10" s="630">
        <v>1973</v>
      </c>
      <c r="E10" s="630">
        <v>1974</v>
      </c>
      <c r="F10" s="630">
        <v>1975</v>
      </c>
      <c r="G10" s="630">
        <v>1976</v>
      </c>
      <c r="H10" s="630">
        <v>1977</v>
      </c>
      <c r="I10" s="630">
        <v>1978</v>
      </c>
      <c r="J10" s="630">
        <v>1979</v>
      </c>
      <c r="K10" s="630">
        <v>1980</v>
      </c>
      <c r="L10" s="630">
        <v>1981</v>
      </c>
      <c r="M10" s="630">
        <v>1982</v>
      </c>
      <c r="N10" s="630">
        <v>1983</v>
      </c>
      <c r="O10" s="630">
        <v>1984</v>
      </c>
      <c r="P10" s="630">
        <v>1985</v>
      </c>
      <c r="Q10" s="630">
        <v>1986</v>
      </c>
      <c r="R10" s="630">
        <v>1987</v>
      </c>
      <c r="S10" s="630">
        <v>1988</v>
      </c>
      <c r="T10" s="630">
        <v>1989</v>
      </c>
      <c r="U10" s="630">
        <v>1990</v>
      </c>
      <c r="V10" s="630">
        <v>1991</v>
      </c>
      <c r="W10" s="630">
        <v>1992</v>
      </c>
      <c r="X10" s="630">
        <v>1993</v>
      </c>
      <c r="Y10" s="630">
        <v>1994</v>
      </c>
      <c r="Z10" s="630">
        <v>1995</v>
      </c>
      <c r="AA10" s="630">
        <v>1996</v>
      </c>
      <c r="AB10" s="630">
        <v>1997</v>
      </c>
      <c r="AC10" s="630">
        <v>1998</v>
      </c>
      <c r="AD10" s="630">
        <v>1999</v>
      </c>
      <c r="AE10" s="630">
        <v>2000</v>
      </c>
      <c r="AF10" s="630">
        <v>2001</v>
      </c>
      <c r="AG10" s="630">
        <v>2002</v>
      </c>
      <c r="AH10" s="630">
        <v>2003</v>
      </c>
      <c r="AI10" s="630">
        <v>2004</v>
      </c>
      <c r="AJ10" s="630">
        <v>2005</v>
      </c>
      <c r="AK10" s="630">
        <v>2006</v>
      </c>
      <c r="AL10" s="630">
        <v>2007</v>
      </c>
      <c r="AM10" s="630">
        <v>2008</v>
      </c>
      <c r="AN10" s="630">
        <v>2009</v>
      </c>
      <c r="AO10" s="630">
        <v>2010</v>
      </c>
      <c r="AP10" s="629">
        <v>2011</v>
      </c>
      <c r="AQ10" s="629">
        <v>2012</v>
      </c>
      <c r="AR10" s="629">
        <v>2013</v>
      </c>
      <c r="AS10" s="629">
        <v>2014</v>
      </c>
      <c r="AT10" s="629">
        <v>2015</v>
      </c>
      <c r="AU10" s="628">
        <v>2016</v>
      </c>
      <c r="AV10" s="628">
        <v>2017</v>
      </c>
      <c r="AW10" s="628">
        <v>2018</v>
      </c>
      <c r="AX10" s="628">
        <v>2019</v>
      </c>
      <c r="AY10" s="628">
        <v>2020</v>
      </c>
      <c r="AZ10" s="628">
        <v>2021</v>
      </c>
      <c r="BA10" s="628">
        <v>2022</v>
      </c>
      <c r="BB10" s="609">
        <v>2023</v>
      </c>
      <c r="BC10" s="635"/>
      <c r="BD10" s="635"/>
    </row>
    <row r="11" spans="1:56" ht="11.25" customHeight="1">
      <c r="A11" s="627" t="s">
        <v>190</v>
      </c>
      <c r="B11" s="626">
        <v>64317.712</v>
      </c>
      <c r="C11" s="625">
        <v>64069.427000000003</v>
      </c>
      <c r="D11" s="625">
        <v>61798.89</v>
      </c>
      <c r="E11" s="625">
        <v>61019.417999999998</v>
      </c>
      <c r="F11" s="625">
        <v>52869.722000000002</v>
      </c>
      <c r="G11" s="625">
        <v>53961.427000000003</v>
      </c>
      <c r="H11" s="625">
        <v>50498.133000000002</v>
      </c>
      <c r="I11" s="625">
        <v>50184.644999999997</v>
      </c>
      <c r="J11" s="625">
        <v>50972.936000000002</v>
      </c>
      <c r="K11" s="625">
        <v>50974.836000000003</v>
      </c>
      <c r="L11" s="625">
        <v>46019.7</v>
      </c>
      <c r="M11" s="625">
        <v>40600.629000000001</v>
      </c>
      <c r="N11" s="625">
        <v>36700.684000000001</v>
      </c>
      <c r="O11" s="625">
        <v>33763.067000000003</v>
      </c>
      <c r="P11" s="625">
        <v>30454.925999999999</v>
      </c>
      <c r="Q11" s="625">
        <v>29746.566999999999</v>
      </c>
      <c r="R11" s="625">
        <v>28615.593000000001</v>
      </c>
      <c r="S11" s="625">
        <v>29603.918000000001</v>
      </c>
      <c r="T11" s="625">
        <v>30671.374</v>
      </c>
      <c r="U11" s="625">
        <v>32871.481</v>
      </c>
      <c r="V11" s="625">
        <v>32955.286999999997</v>
      </c>
      <c r="W11" s="625">
        <v>31285.944</v>
      </c>
      <c r="X11" s="625">
        <v>26163.899000000001</v>
      </c>
      <c r="Y11" s="625">
        <v>25497.378000000001</v>
      </c>
      <c r="Z11" s="625">
        <v>25171.252</v>
      </c>
      <c r="AA11" s="625">
        <v>22874.332999999999</v>
      </c>
      <c r="AB11" s="625">
        <v>22078.49</v>
      </c>
      <c r="AC11" s="625">
        <v>23754.728999999999</v>
      </c>
      <c r="AD11" s="625">
        <v>26389.8</v>
      </c>
      <c r="AE11" s="625">
        <v>26704.101999999999</v>
      </c>
      <c r="AF11" s="625">
        <v>24775.107</v>
      </c>
      <c r="AG11" s="625">
        <v>26526.906999999999</v>
      </c>
      <c r="AH11" s="625">
        <v>27230.474999999999</v>
      </c>
      <c r="AI11" s="625">
        <v>27499.800999999999</v>
      </c>
      <c r="AJ11" s="625">
        <v>28935.962</v>
      </c>
      <c r="AK11" s="625">
        <v>30554.59</v>
      </c>
      <c r="AL11" s="625">
        <v>29917.473000000002</v>
      </c>
      <c r="AM11" s="625">
        <v>29569.732</v>
      </c>
      <c r="AN11" s="625">
        <v>30006.233</v>
      </c>
      <c r="AO11" s="625">
        <v>30121.254000000001</v>
      </c>
      <c r="AP11" s="624">
        <v>32978.165000000001</v>
      </c>
      <c r="AQ11" s="624">
        <v>32593.951000000001</v>
      </c>
      <c r="AR11" s="624">
        <v>31288.579000000002</v>
      </c>
      <c r="AS11" s="624">
        <v>30586.269</v>
      </c>
      <c r="AT11" s="624">
        <v>29032.09</v>
      </c>
      <c r="AU11" s="623">
        <v>27975.002</v>
      </c>
      <c r="AV11" s="623">
        <v>29025.634999999998</v>
      </c>
      <c r="AW11" s="623">
        <v>30111.323</v>
      </c>
      <c r="AX11" s="623">
        <v>31445.933000000001</v>
      </c>
      <c r="AY11" s="623">
        <v>28829.048999999999</v>
      </c>
      <c r="AZ11" s="623">
        <v>30170.236000000001</v>
      </c>
      <c r="BA11" s="623">
        <v>26707.991999999998</v>
      </c>
      <c r="BB11" s="608">
        <v>24166.347000000002</v>
      </c>
      <c r="BC11" s="635"/>
      <c r="BD11" s="635"/>
    </row>
    <row r="12" spans="1:56" ht="11.25" customHeight="1">
      <c r="A12" s="622" t="s">
        <v>223</v>
      </c>
      <c r="B12" s="621">
        <v>32105.409</v>
      </c>
      <c r="C12" s="620">
        <v>37935.99</v>
      </c>
      <c r="D12" s="620">
        <v>38931.851999999999</v>
      </c>
      <c r="E12" s="620">
        <v>40117.726000000002</v>
      </c>
      <c r="F12" s="620">
        <v>33772.199000000001</v>
      </c>
      <c r="G12" s="620">
        <v>32351.190999999999</v>
      </c>
      <c r="H12" s="620">
        <v>32077.715</v>
      </c>
      <c r="I12" s="620">
        <v>33706.313000000002</v>
      </c>
      <c r="J12" s="620">
        <v>34194.858999999997</v>
      </c>
      <c r="K12" s="620">
        <v>33502.093000000001</v>
      </c>
      <c r="L12" s="620">
        <v>30386.912</v>
      </c>
      <c r="M12" s="620">
        <v>29480.304</v>
      </c>
      <c r="N12" s="620">
        <v>29384.49</v>
      </c>
      <c r="O12" s="620">
        <v>29491.739000000001</v>
      </c>
      <c r="P12" s="620">
        <v>28898.272000000001</v>
      </c>
      <c r="Q12" s="620">
        <v>28740.087</v>
      </c>
      <c r="R12" s="620">
        <v>27944.308000000001</v>
      </c>
      <c r="S12" s="620">
        <v>30735.754000000001</v>
      </c>
      <c r="T12" s="620">
        <v>29823.857</v>
      </c>
      <c r="U12" s="620">
        <v>30692</v>
      </c>
      <c r="V12" s="620">
        <v>28199.292000000001</v>
      </c>
      <c r="W12" s="620">
        <v>28573.806</v>
      </c>
      <c r="X12" s="620">
        <v>27701.813999999998</v>
      </c>
      <c r="Y12" s="620">
        <v>27807.850999999999</v>
      </c>
      <c r="Z12" s="620">
        <v>29701.945</v>
      </c>
      <c r="AA12" s="620">
        <v>27779.454000000002</v>
      </c>
      <c r="AB12" s="620">
        <v>27404.478999999999</v>
      </c>
      <c r="AC12" s="620">
        <v>27037.553</v>
      </c>
      <c r="AD12" s="620">
        <v>28600.956999999999</v>
      </c>
      <c r="AE12" s="620">
        <v>31965.666000000001</v>
      </c>
      <c r="AF12" s="620">
        <v>31394.192999999999</v>
      </c>
      <c r="AG12" s="620">
        <v>30260</v>
      </c>
      <c r="AH12" s="620">
        <v>27424.407999999999</v>
      </c>
      <c r="AI12" s="620">
        <v>30481.603999999999</v>
      </c>
      <c r="AJ12" s="620">
        <v>30569.525000000001</v>
      </c>
      <c r="AK12" s="620">
        <v>31768.079000000002</v>
      </c>
      <c r="AL12" s="620">
        <v>31826.151000000002</v>
      </c>
      <c r="AM12" s="620">
        <v>30584.305</v>
      </c>
      <c r="AN12" s="620">
        <v>26107.445</v>
      </c>
      <c r="AO12" s="620">
        <v>30329.968000000001</v>
      </c>
      <c r="AP12" s="619">
        <v>27671.152999999998</v>
      </c>
      <c r="AQ12" s="619">
        <v>28524.331999999999</v>
      </c>
      <c r="AR12" s="619">
        <v>29140.692999999999</v>
      </c>
      <c r="AS12" s="619">
        <v>28165.523000000001</v>
      </c>
      <c r="AT12" s="619">
        <v>26606.845000000001</v>
      </c>
      <c r="AU12" s="618">
        <v>25754.237000000001</v>
      </c>
      <c r="AV12" s="618">
        <v>26238.562999999998</v>
      </c>
      <c r="AW12" s="618">
        <v>23721.315999999999</v>
      </c>
      <c r="AX12" s="618">
        <v>25798.562999999998</v>
      </c>
      <c r="AY12" s="618">
        <v>22216.127</v>
      </c>
      <c r="AZ12" s="618">
        <v>22769.701000000001</v>
      </c>
      <c r="BA12" s="618">
        <v>22705.13</v>
      </c>
      <c r="BB12" s="607">
        <v>19648.059000000001</v>
      </c>
      <c r="BC12" s="635"/>
      <c r="BD12" s="635"/>
    </row>
    <row r="13" spans="1:56" ht="11.25" customHeight="1">
      <c r="A13" s="622" t="s">
        <v>68</v>
      </c>
      <c r="B13" s="617" t="s">
        <v>567</v>
      </c>
      <c r="C13" s="616" t="s">
        <v>567</v>
      </c>
      <c r="D13" s="616" t="s">
        <v>567</v>
      </c>
      <c r="E13" s="616" t="s">
        <v>567</v>
      </c>
      <c r="F13" s="616" t="s">
        <v>567</v>
      </c>
      <c r="G13" s="616" t="s">
        <v>567</v>
      </c>
      <c r="H13" s="616" t="s">
        <v>567</v>
      </c>
      <c r="I13" s="616" t="s">
        <v>567</v>
      </c>
      <c r="J13" s="616" t="s">
        <v>567</v>
      </c>
      <c r="K13" s="620">
        <v>7.72</v>
      </c>
      <c r="L13" s="620">
        <v>7.16</v>
      </c>
      <c r="M13" s="620">
        <v>6.33</v>
      </c>
      <c r="N13" s="620">
        <v>5.86</v>
      </c>
      <c r="O13" s="620">
        <v>5.64</v>
      </c>
      <c r="P13" s="620">
        <v>4.7699999999999996</v>
      </c>
      <c r="Q13" s="620">
        <v>4.63</v>
      </c>
      <c r="R13" s="620">
        <v>4.16</v>
      </c>
      <c r="S13" s="620">
        <v>4.1100000000000003</v>
      </c>
      <c r="T13" s="620">
        <v>3.41</v>
      </c>
      <c r="U13" s="620">
        <v>2.52</v>
      </c>
      <c r="V13" s="616" t="s">
        <v>567</v>
      </c>
      <c r="W13" s="616" t="s">
        <v>567</v>
      </c>
      <c r="X13" s="616" t="s">
        <v>567</v>
      </c>
      <c r="Y13" s="616" t="s">
        <v>567</v>
      </c>
      <c r="Z13" s="616" t="s">
        <v>567</v>
      </c>
      <c r="AA13" s="616" t="s">
        <v>567</v>
      </c>
      <c r="AB13" s="616" t="s">
        <v>567</v>
      </c>
      <c r="AC13" s="616" t="s">
        <v>567</v>
      </c>
      <c r="AD13" s="616" t="s">
        <v>567</v>
      </c>
      <c r="AE13" s="616" t="s">
        <v>567</v>
      </c>
      <c r="AF13" s="616" t="s">
        <v>567</v>
      </c>
      <c r="AG13" s="616" t="s">
        <v>567</v>
      </c>
      <c r="AH13" s="616" t="s">
        <v>567</v>
      </c>
      <c r="AI13" s="616" t="s">
        <v>567</v>
      </c>
      <c r="AJ13" s="616" t="s">
        <v>567</v>
      </c>
      <c r="AK13" s="616" t="s">
        <v>567</v>
      </c>
      <c r="AL13" s="616" t="s">
        <v>567</v>
      </c>
      <c r="AM13" s="616" t="s">
        <v>567</v>
      </c>
      <c r="AN13" s="616" t="s">
        <v>567</v>
      </c>
      <c r="AO13" s="616" t="s">
        <v>567</v>
      </c>
      <c r="AP13" s="619">
        <v>7006.9809999999998</v>
      </c>
      <c r="AQ13" s="619">
        <v>7423.42</v>
      </c>
      <c r="AR13" s="619">
        <v>7629.5810000000001</v>
      </c>
      <c r="AS13" s="619">
        <v>6386.8019999999997</v>
      </c>
      <c r="AT13" s="619">
        <v>7168.8130000000001</v>
      </c>
      <c r="AU13" s="618">
        <v>11459.656999999999</v>
      </c>
      <c r="AV13" s="618">
        <v>7988.7150000000001</v>
      </c>
      <c r="AW13" s="618">
        <v>5696.1930000000002</v>
      </c>
      <c r="AX13" s="618">
        <v>6962.8779999999997</v>
      </c>
      <c r="AY13" s="618">
        <v>4934.3130000000001</v>
      </c>
      <c r="AZ13" s="618">
        <v>4168.9250000000002</v>
      </c>
      <c r="BA13" s="618">
        <v>3788.3420000000001</v>
      </c>
      <c r="BB13" s="607">
        <v>3518.098</v>
      </c>
      <c r="BC13" s="637"/>
      <c r="BD13" s="637"/>
    </row>
    <row r="14" spans="1:56" ht="11.25" customHeight="1">
      <c r="A14" s="615" t="s">
        <v>94</v>
      </c>
      <c r="B14" s="614">
        <v>96423.120999999999</v>
      </c>
      <c r="C14" s="613">
        <v>102005.417</v>
      </c>
      <c r="D14" s="613">
        <v>100730.742</v>
      </c>
      <c r="E14" s="613">
        <v>101137.144</v>
      </c>
      <c r="F14" s="613">
        <v>86641.921000000002</v>
      </c>
      <c r="G14" s="613">
        <v>86312.618000000002</v>
      </c>
      <c r="H14" s="613">
        <v>82575.847999999998</v>
      </c>
      <c r="I14" s="613">
        <v>83890.957999999999</v>
      </c>
      <c r="J14" s="613">
        <v>85167.794999999998</v>
      </c>
      <c r="K14" s="613">
        <v>84484.649000000005</v>
      </c>
      <c r="L14" s="613">
        <v>76413.771999999997</v>
      </c>
      <c r="M14" s="613">
        <v>70087.263000000006</v>
      </c>
      <c r="N14" s="613">
        <v>66091.034</v>
      </c>
      <c r="O14" s="613">
        <v>63260.446000000004</v>
      </c>
      <c r="P14" s="613">
        <v>59357.968000000001</v>
      </c>
      <c r="Q14" s="613">
        <v>58491.283999999992</v>
      </c>
      <c r="R14" s="613">
        <v>56564.061000000002</v>
      </c>
      <c r="S14" s="613">
        <v>60343.782000000007</v>
      </c>
      <c r="T14" s="613">
        <v>60498.641000000003</v>
      </c>
      <c r="U14" s="613">
        <v>63566.000999999997</v>
      </c>
      <c r="V14" s="613">
        <v>61154.578999999998</v>
      </c>
      <c r="W14" s="613">
        <v>59859.75</v>
      </c>
      <c r="X14" s="613">
        <v>53865.713000000003</v>
      </c>
      <c r="Y14" s="613">
        <v>53305.228999999999</v>
      </c>
      <c r="Z14" s="613">
        <v>54873.197</v>
      </c>
      <c r="AA14" s="613">
        <v>50653.786999999997</v>
      </c>
      <c r="AB14" s="613">
        <v>49482.968999999997</v>
      </c>
      <c r="AC14" s="613">
        <v>50792.281999999999</v>
      </c>
      <c r="AD14" s="613">
        <v>54990.756999999998</v>
      </c>
      <c r="AE14" s="613">
        <v>58669.767999999996</v>
      </c>
      <c r="AF14" s="613">
        <v>56169.3</v>
      </c>
      <c r="AG14" s="613">
        <v>56786.906999999999</v>
      </c>
      <c r="AH14" s="613">
        <v>54654.883000000002</v>
      </c>
      <c r="AI14" s="613">
        <v>57981.404999999999</v>
      </c>
      <c r="AJ14" s="613">
        <v>59505.487000000001</v>
      </c>
      <c r="AK14" s="613">
        <v>62322.669000000002</v>
      </c>
      <c r="AL14" s="613">
        <v>61743.624000000003</v>
      </c>
      <c r="AM14" s="613">
        <v>60154.036999999997</v>
      </c>
      <c r="AN14" s="613">
        <v>56113.678</v>
      </c>
      <c r="AO14" s="613">
        <v>60451.222000000002</v>
      </c>
      <c r="AP14" s="612">
        <v>67656.298999999999</v>
      </c>
      <c r="AQ14" s="612">
        <v>68541.702999999994</v>
      </c>
      <c r="AR14" s="612">
        <v>68058.853000000003</v>
      </c>
      <c r="AS14" s="612">
        <v>65138.593999999997</v>
      </c>
      <c r="AT14" s="612">
        <v>62807.748</v>
      </c>
      <c r="AU14" s="611">
        <v>65188.896000000001</v>
      </c>
      <c r="AV14" s="611">
        <v>63252.913</v>
      </c>
      <c r="AW14" s="611">
        <v>59528.832000000002</v>
      </c>
      <c r="AX14" s="611">
        <v>64207.374000000003</v>
      </c>
      <c r="AY14" s="611">
        <v>55979.489000000001</v>
      </c>
      <c r="AZ14" s="611">
        <v>57108.862000000001</v>
      </c>
      <c r="BA14" s="611">
        <v>53201.464</v>
      </c>
      <c r="BB14" s="606">
        <v>47332.504000000001</v>
      </c>
      <c r="BC14" s="635"/>
      <c r="BD14" s="635"/>
    </row>
    <row r="15" spans="1:56" ht="11.25" customHeight="1"/>
    <row r="16" spans="1:56" ht="11.25" customHeight="1">
      <c r="A16" s="638" t="s">
        <v>569</v>
      </c>
      <c r="B16" s="635"/>
      <c r="C16" s="635"/>
      <c r="D16" s="635"/>
      <c r="E16" s="635"/>
      <c r="F16" s="635"/>
      <c r="G16" s="635"/>
      <c r="H16" s="635"/>
      <c r="I16" s="635"/>
      <c r="J16" s="635"/>
      <c r="K16" s="635"/>
      <c r="L16" s="635"/>
      <c r="M16" s="635"/>
      <c r="N16" s="635"/>
      <c r="O16" s="635"/>
      <c r="P16" s="635"/>
      <c r="Q16" s="635"/>
      <c r="R16" s="635"/>
      <c r="S16" s="635"/>
      <c r="T16" s="635"/>
      <c r="U16" s="635"/>
      <c r="V16" s="635"/>
      <c r="W16" s="635"/>
      <c r="X16" s="635"/>
      <c r="Y16" s="635"/>
      <c r="Z16" s="635"/>
      <c r="AA16" s="635"/>
      <c r="AB16" s="635"/>
      <c r="AC16" s="635"/>
      <c r="AD16" s="635"/>
      <c r="AE16" s="635"/>
      <c r="AF16" s="635"/>
      <c r="AG16" s="635"/>
      <c r="AH16" s="635"/>
      <c r="AI16" s="635"/>
      <c r="AJ16" s="635"/>
      <c r="AK16" s="635"/>
      <c r="AL16" s="635"/>
      <c r="AM16" s="635"/>
      <c r="AN16" s="635"/>
      <c r="AO16" s="635"/>
      <c r="AP16" s="635"/>
      <c r="AQ16" s="635"/>
      <c r="AR16" s="635"/>
      <c r="AS16" s="635"/>
      <c r="AT16" s="635"/>
      <c r="AU16" s="635"/>
      <c r="AV16" s="635"/>
      <c r="AW16" s="635"/>
      <c r="AX16" s="635"/>
      <c r="AY16" s="635"/>
      <c r="AZ16" s="635"/>
      <c r="BA16" s="635"/>
      <c r="BB16" s="635"/>
      <c r="BC16" s="635"/>
      <c r="BD16" s="635"/>
    </row>
    <row r="17" spans="1:1" ht="11.25" customHeight="1">
      <c r="A17" s="637" t="s">
        <v>570</v>
      </c>
    </row>
    <row r="18" spans="1:1" ht="11.25" customHeight="1"/>
    <row r="19" spans="1:1" ht="11.25" customHeight="1"/>
    <row r="20" spans="1:1" ht="11.25" customHeight="1"/>
    <row r="21" spans="1:1" ht="11.25" customHeight="1"/>
    <row r="22" spans="1:1" ht="11.25" customHeight="1"/>
    <row r="23" spans="1:1" ht="11.25" customHeight="1"/>
    <row r="24" spans="1:1" ht="11.25" customHeight="1"/>
  </sheetData>
  <pageMargins left="0.78749999999999998" right="0.78749999999999998" top="0.98402777777777795" bottom="0.98402777777777795" header="0.511811023622047" footer="0.511811023622047"/>
  <pageSetup paperSize="9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49"/>
  <sheetViews>
    <sheetView showGridLines="0" zoomScaleNormal="100" workbookViewId="0"/>
  </sheetViews>
  <sheetFormatPr baseColWidth="10" defaultColWidth="11.42578125" defaultRowHeight="11.25"/>
  <cols>
    <col min="1" max="1" width="7.140625" style="509" customWidth="1"/>
    <col min="2" max="2" width="51.85546875" style="509" customWidth="1"/>
    <col min="3" max="13" width="8.7109375" style="509" customWidth="1"/>
    <col min="14" max="14" width="8.140625" style="509" customWidth="1"/>
    <col min="15" max="16384" width="11.42578125" style="509"/>
  </cols>
  <sheetData>
    <row r="1" spans="1:17" s="508" customFormat="1" ht="14.25" customHeight="1">
      <c r="A1" s="669" t="s">
        <v>585</v>
      </c>
      <c r="B1" s="668"/>
      <c r="C1" s="667"/>
      <c r="D1" s="666"/>
      <c r="E1" s="666"/>
      <c r="F1" s="666"/>
      <c r="G1" s="666"/>
      <c r="H1" s="666"/>
      <c r="I1" s="666"/>
      <c r="J1" s="666"/>
      <c r="K1" s="666"/>
      <c r="L1" s="668"/>
      <c r="M1" s="668"/>
      <c r="N1" s="668"/>
      <c r="O1" s="668"/>
      <c r="P1" s="668"/>
      <c r="Q1" s="668"/>
    </row>
    <row r="2" spans="1:17" ht="12.75" customHeight="1">
      <c r="A2" s="665"/>
      <c r="B2" s="665"/>
      <c r="C2" s="665"/>
      <c r="D2" s="665"/>
      <c r="E2" s="665"/>
      <c r="F2" s="665"/>
      <c r="G2" s="664"/>
      <c r="H2" s="664"/>
      <c r="I2" s="665"/>
      <c r="J2" s="664"/>
      <c r="K2" s="665"/>
      <c r="L2" s="664"/>
      <c r="M2" s="665"/>
      <c r="N2" s="665"/>
      <c r="O2" s="665"/>
      <c r="P2" s="665"/>
      <c r="Q2" s="605" t="s">
        <v>31</v>
      </c>
    </row>
    <row r="3" spans="1:17" ht="12.75" customHeight="1">
      <c r="A3" s="663"/>
      <c r="B3" s="662"/>
      <c r="C3" s="661">
        <v>2009</v>
      </c>
      <c r="D3" s="660">
        <v>2010</v>
      </c>
      <c r="E3" s="660">
        <v>2011</v>
      </c>
      <c r="F3" s="660">
        <v>2012</v>
      </c>
      <c r="G3" s="660">
        <v>2013</v>
      </c>
      <c r="H3" s="660">
        <v>2014</v>
      </c>
      <c r="I3" s="672">
        <v>2015</v>
      </c>
      <c r="J3" s="672">
        <v>2016</v>
      </c>
      <c r="K3" s="672">
        <v>2017</v>
      </c>
      <c r="L3" s="309">
        <v>2018</v>
      </c>
      <c r="M3" s="309">
        <v>2019</v>
      </c>
      <c r="N3" s="309">
        <v>2020</v>
      </c>
      <c r="O3" s="309">
        <v>2021</v>
      </c>
      <c r="P3" s="309">
        <v>2022</v>
      </c>
      <c r="Q3" s="306">
        <v>2023</v>
      </c>
    </row>
    <row r="4" spans="1:17" ht="11.25" customHeight="1">
      <c r="A4" s="659" t="s">
        <v>571</v>
      </c>
      <c r="B4" s="658" t="s">
        <v>118</v>
      </c>
      <c r="C4" s="657">
        <v>2.0489227419999971</v>
      </c>
      <c r="D4" s="657">
        <v>2.1746614759999958</v>
      </c>
      <c r="E4" s="657">
        <v>2.069247211</v>
      </c>
      <c r="F4" s="657">
        <v>2.007786581</v>
      </c>
      <c r="G4" s="657">
        <v>2.0294399580000002</v>
      </c>
      <c r="H4" s="657">
        <v>2.2164196120000001</v>
      </c>
      <c r="I4" s="657">
        <v>2.3628878160000002</v>
      </c>
      <c r="J4" s="657">
        <v>1.9439467159999999</v>
      </c>
      <c r="K4" s="657">
        <v>1.636416061</v>
      </c>
      <c r="L4" s="656">
        <v>1.8487326399999999</v>
      </c>
      <c r="M4" s="656">
        <v>2.1381182170000002</v>
      </c>
      <c r="N4" s="656">
        <v>2.0460778560000001</v>
      </c>
      <c r="O4" s="656">
        <v>1.774986041</v>
      </c>
      <c r="P4" s="656">
        <v>1.8632679240000001</v>
      </c>
      <c r="Q4" s="641">
        <v>1.6934470740000001</v>
      </c>
    </row>
    <row r="5" spans="1:17" ht="12.75" customHeight="1">
      <c r="A5" s="655" t="s">
        <v>572</v>
      </c>
      <c r="B5" s="654" t="s">
        <v>120</v>
      </c>
      <c r="C5" s="653">
        <v>0.63129995599999977</v>
      </c>
      <c r="D5" s="653">
        <v>0.63623108300000009</v>
      </c>
      <c r="E5" s="653">
        <v>0.491603452</v>
      </c>
      <c r="F5" s="653">
        <v>0.49553904599999998</v>
      </c>
      <c r="G5" s="653">
        <v>0.65229664600000004</v>
      </c>
      <c r="H5" s="653">
        <v>0.42687037700000002</v>
      </c>
      <c r="I5" s="653">
        <v>0.29794294999999998</v>
      </c>
      <c r="J5" s="653">
        <v>0.21356624199999999</v>
      </c>
      <c r="K5" s="653">
        <v>0.204998654</v>
      </c>
      <c r="L5" s="652">
        <v>0.17913648500000001</v>
      </c>
      <c r="M5" s="652">
        <v>0.155973268</v>
      </c>
      <c r="N5" s="652">
        <v>0.110345648</v>
      </c>
      <c r="O5" s="652">
        <v>0.107400501</v>
      </c>
      <c r="P5" s="652">
        <v>0.134468953</v>
      </c>
      <c r="Q5" s="640">
        <v>6.0756584000000002E-2</v>
      </c>
    </row>
    <row r="6" spans="1:17" ht="12.75" customHeight="1">
      <c r="A6" s="655" t="s">
        <v>573</v>
      </c>
      <c r="B6" s="654" t="s">
        <v>122</v>
      </c>
      <c r="C6" s="653">
        <v>2.2495044750000011</v>
      </c>
      <c r="D6" s="653">
        <v>2.365809736000001</v>
      </c>
      <c r="E6" s="653">
        <v>2.5524880419999998</v>
      </c>
      <c r="F6" s="653">
        <v>2.5307197389999998</v>
      </c>
      <c r="G6" s="653">
        <v>2.4778817200000001</v>
      </c>
      <c r="H6" s="653">
        <v>2.1704603059999998</v>
      </c>
      <c r="I6" s="653">
        <v>1.9518420510000001</v>
      </c>
      <c r="J6" s="653">
        <v>2.2401771749999999</v>
      </c>
      <c r="K6" s="653">
        <v>2.3954040669999999</v>
      </c>
      <c r="L6" s="652">
        <v>2.3285455110000002</v>
      </c>
      <c r="M6" s="652">
        <v>2.608883836</v>
      </c>
      <c r="N6" s="652">
        <v>2.2836609330000002</v>
      </c>
      <c r="O6" s="652">
        <v>2.690656674</v>
      </c>
      <c r="P6" s="652">
        <v>2.1177241530000002</v>
      </c>
      <c r="Q6" s="640">
        <v>1.8742138310000001</v>
      </c>
    </row>
    <row r="7" spans="1:17" ht="12.75" customHeight="1">
      <c r="A7" s="655" t="s">
        <v>574</v>
      </c>
      <c r="B7" s="654" t="s">
        <v>124</v>
      </c>
      <c r="C7" s="653">
        <v>0.18283946600000026</v>
      </c>
      <c r="D7" s="653">
        <v>0.18469472300000028</v>
      </c>
      <c r="E7" s="653">
        <v>0.20585677399999999</v>
      </c>
      <c r="F7" s="653">
        <v>0.21656056000000001</v>
      </c>
      <c r="G7" s="653">
        <v>0.21376210400000001</v>
      </c>
      <c r="H7" s="653">
        <v>0.21852967700000001</v>
      </c>
      <c r="I7" s="653">
        <v>0.22005448999999999</v>
      </c>
      <c r="J7" s="653">
        <v>0.19858669300000001</v>
      </c>
      <c r="K7" s="653">
        <v>0.19892938099999999</v>
      </c>
      <c r="L7" s="652">
        <v>0.185963351</v>
      </c>
      <c r="M7" s="652">
        <v>0.18517925399999999</v>
      </c>
      <c r="N7" s="652">
        <v>0.17367786099999999</v>
      </c>
      <c r="O7" s="652">
        <v>0.175338468</v>
      </c>
      <c r="P7" s="652">
        <v>0.173479512</v>
      </c>
      <c r="Q7" s="640">
        <v>0.168536198</v>
      </c>
    </row>
    <row r="8" spans="1:17" ht="12.75" customHeight="1">
      <c r="A8" s="655" t="s">
        <v>575</v>
      </c>
      <c r="B8" s="654" t="s">
        <v>126</v>
      </c>
      <c r="C8" s="653">
        <v>2.5951281000000003E-2</v>
      </c>
      <c r="D8" s="653">
        <v>7.1350359000000002E-2</v>
      </c>
      <c r="E8" s="653">
        <v>5.4087890999999999E-2</v>
      </c>
      <c r="F8" s="653">
        <v>5.8209714000000003E-2</v>
      </c>
      <c r="G8" s="653">
        <v>3.3282339000000001E-2</v>
      </c>
      <c r="H8" s="653">
        <v>6.0816802000000003E-2</v>
      </c>
      <c r="I8" s="653">
        <v>7.2979810000000006E-2</v>
      </c>
      <c r="J8" s="653">
        <v>7.9544797E-2</v>
      </c>
      <c r="K8" s="653">
        <v>5.2925140000000002E-2</v>
      </c>
      <c r="L8" s="652">
        <v>3.4929432000000003E-2</v>
      </c>
      <c r="M8" s="652">
        <v>4.3387543000000001E-2</v>
      </c>
      <c r="N8" s="652">
        <v>3.7946278999999999E-2</v>
      </c>
      <c r="O8" s="652">
        <v>2.4396668999999999E-2</v>
      </c>
      <c r="P8" s="652">
        <v>2.7605705000000001E-2</v>
      </c>
      <c r="Q8" s="640">
        <v>2.3995220000000001E-2</v>
      </c>
    </row>
    <row r="9" spans="1:17" ht="12.75" customHeight="1">
      <c r="A9" s="655" t="s">
        <v>576</v>
      </c>
      <c r="B9" s="654" t="s">
        <v>128</v>
      </c>
      <c r="C9" s="653">
        <v>1.6954364999999978E-2</v>
      </c>
      <c r="D9" s="653">
        <v>2.2879122999999991E-2</v>
      </c>
      <c r="E9" s="653">
        <v>6.4273342999999997E-2</v>
      </c>
      <c r="F9" s="653">
        <v>4.1683553999999998E-2</v>
      </c>
      <c r="G9" s="653">
        <v>4.5119691000000003E-2</v>
      </c>
      <c r="H9" s="653">
        <v>3.6675576000000001E-2</v>
      </c>
      <c r="I9" s="653">
        <v>3.9119249000000002E-2</v>
      </c>
      <c r="J9" s="653">
        <v>4.3515273E-2</v>
      </c>
      <c r="K9" s="653">
        <v>3.2189210000000003E-2</v>
      </c>
      <c r="L9" s="652">
        <v>2.7451889E-2</v>
      </c>
      <c r="M9" s="652">
        <v>3.0953663999999999E-2</v>
      </c>
      <c r="N9" s="652">
        <v>2.8907438000000001E-2</v>
      </c>
      <c r="O9" s="652">
        <v>2.7821668000000001E-2</v>
      </c>
      <c r="P9" s="652">
        <v>3.1974405999999997E-2</v>
      </c>
      <c r="Q9" s="640">
        <v>2.9467665000000001E-2</v>
      </c>
    </row>
    <row r="10" spans="1:17" ht="12.75" customHeight="1">
      <c r="A10" s="655" t="s">
        <v>577</v>
      </c>
      <c r="B10" s="654" t="s">
        <v>130</v>
      </c>
      <c r="C10" s="653">
        <v>0.49319653199999997</v>
      </c>
      <c r="D10" s="653">
        <v>0.58109421299999997</v>
      </c>
      <c r="E10" s="653">
        <v>0.95009830900000003</v>
      </c>
      <c r="F10" s="653">
        <v>1.02112936</v>
      </c>
      <c r="G10" s="653">
        <v>1.0157769750000001</v>
      </c>
      <c r="H10" s="653">
        <v>0.88674673400000004</v>
      </c>
      <c r="I10" s="653">
        <v>0.98943707000000003</v>
      </c>
      <c r="J10" s="653">
        <v>1.0374350450000001</v>
      </c>
      <c r="K10" s="653">
        <v>0.678276828</v>
      </c>
      <c r="L10" s="652">
        <v>0.566589181</v>
      </c>
      <c r="M10" s="652">
        <v>0.640388281</v>
      </c>
      <c r="N10" s="652">
        <v>0.51917501499999996</v>
      </c>
      <c r="O10" s="652">
        <v>0.48460162499999998</v>
      </c>
      <c r="P10" s="652">
        <v>0.45443160799999999</v>
      </c>
      <c r="Q10" s="640">
        <v>0.42368501400000003</v>
      </c>
    </row>
    <row r="11" spans="1:17" ht="12.75" customHeight="1">
      <c r="A11" s="655" t="s">
        <v>578</v>
      </c>
      <c r="B11" s="654" t="s">
        <v>132</v>
      </c>
      <c r="C11" s="653">
        <v>0.44969937699999973</v>
      </c>
      <c r="D11" s="653">
        <v>0.52016459200000009</v>
      </c>
      <c r="E11" s="653">
        <v>0.53755251599999998</v>
      </c>
      <c r="F11" s="653">
        <v>0.600633168</v>
      </c>
      <c r="G11" s="653">
        <v>0.64308638699999998</v>
      </c>
      <c r="H11" s="653">
        <v>0.656639415</v>
      </c>
      <c r="I11" s="653">
        <v>0.62730432899999999</v>
      </c>
      <c r="J11" s="653">
        <v>0.61953116500000005</v>
      </c>
      <c r="K11" s="653">
        <v>0.59061897299999999</v>
      </c>
      <c r="L11" s="652">
        <v>0.52115963399999998</v>
      </c>
      <c r="M11" s="652">
        <v>0.55854179900000001</v>
      </c>
      <c r="N11" s="652">
        <v>0.46827709699999998</v>
      </c>
      <c r="O11" s="652">
        <v>0.54058313099999999</v>
      </c>
      <c r="P11" s="652">
        <v>0.47370749299999998</v>
      </c>
      <c r="Q11" s="640">
        <v>0.396735752</v>
      </c>
    </row>
    <row r="12" spans="1:17" ht="12.75" customHeight="1">
      <c r="A12" s="655" t="s">
        <v>579</v>
      </c>
      <c r="B12" s="654" t="s">
        <v>134</v>
      </c>
      <c r="C12" s="653">
        <v>0.18183056000000011</v>
      </c>
      <c r="D12" s="653">
        <v>0.17057642700000022</v>
      </c>
      <c r="E12" s="653">
        <v>0.196966156</v>
      </c>
      <c r="F12" s="653">
        <v>0.19616228299999999</v>
      </c>
      <c r="G12" s="653">
        <v>0.15137529699999999</v>
      </c>
      <c r="H12" s="653">
        <v>0.161270634</v>
      </c>
      <c r="I12" s="653">
        <v>0.14648107499999999</v>
      </c>
      <c r="J12" s="653">
        <v>0.114508981</v>
      </c>
      <c r="K12" s="653">
        <v>0.103793043</v>
      </c>
      <c r="L12" s="652">
        <v>0.116059017</v>
      </c>
      <c r="M12" s="652">
        <v>0.12998149000000001</v>
      </c>
      <c r="N12" s="652">
        <v>0.122419766</v>
      </c>
      <c r="O12" s="652">
        <v>0.13388784000000001</v>
      </c>
      <c r="P12" s="652">
        <v>5.4515314000000002E-2</v>
      </c>
      <c r="Q12" s="640">
        <v>7.0163494000000007E-2</v>
      </c>
    </row>
    <row r="13" spans="1:17" ht="12.75" customHeight="1">
      <c r="A13" s="655" t="s">
        <v>135</v>
      </c>
      <c r="B13" s="654" t="s">
        <v>136</v>
      </c>
      <c r="C13" s="653">
        <v>0.25645458300000024</v>
      </c>
      <c r="D13" s="653">
        <v>0.3439463530000002</v>
      </c>
      <c r="E13" s="653">
        <v>0.51529746200000004</v>
      </c>
      <c r="F13" s="653">
        <v>0.47250215299999998</v>
      </c>
      <c r="G13" s="653">
        <v>0.50786242800000003</v>
      </c>
      <c r="H13" s="653">
        <v>0.51736153299999998</v>
      </c>
      <c r="I13" s="653">
        <v>0.50003478899999998</v>
      </c>
      <c r="J13" s="653">
        <v>0.56498885600000004</v>
      </c>
      <c r="K13" s="653">
        <v>0.537803429</v>
      </c>
      <c r="L13" s="652">
        <v>0.47927016099999997</v>
      </c>
      <c r="M13" s="652">
        <v>0.52445117500000005</v>
      </c>
      <c r="N13" s="652">
        <v>0.37542069</v>
      </c>
      <c r="O13" s="652">
        <v>0.45926331999999997</v>
      </c>
      <c r="P13" s="652">
        <v>0.42299800199999998</v>
      </c>
      <c r="Q13" s="640">
        <v>0.39299698799999999</v>
      </c>
    </row>
    <row r="14" spans="1:17" ht="12.75" customHeight="1">
      <c r="A14" s="655" t="s">
        <v>137</v>
      </c>
      <c r="B14" s="654" t="s">
        <v>138</v>
      </c>
      <c r="C14" s="653">
        <v>3.7643159999999998E-3</v>
      </c>
      <c r="D14" s="653">
        <v>9.2079140000000167E-3</v>
      </c>
      <c r="E14" s="653">
        <v>7.8354480000000001E-3</v>
      </c>
      <c r="F14" s="653">
        <v>7.8635479999999997E-3</v>
      </c>
      <c r="G14" s="653">
        <v>6.0972070000000003E-3</v>
      </c>
      <c r="H14" s="653">
        <v>7.1622259999999998E-3</v>
      </c>
      <c r="I14" s="653">
        <v>7.6008320000000001E-3</v>
      </c>
      <c r="J14" s="653">
        <v>4.3108269999999997E-3</v>
      </c>
      <c r="K14" s="653">
        <v>5.562811E-3</v>
      </c>
      <c r="L14" s="652">
        <v>5.5115069999999997E-3</v>
      </c>
      <c r="M14" s="652">
        <v>4.2237890000000004E-3</v>
      </c>
      <c r="N14" s="652">
        <v>3.7351620000000002E-3</v>
      </c>
      <c r="O14" s="652">
        <v>6.2757919999999997E-3</v>
      </c>
      <c r="P14" s="652">
        <v>9.9745349999999997E-3</v>
      </c>
      <c r="Q14" s="640">
        <v>1.3937084000000001E-2</v>
      </c>
    </row>
    <row r="15" spans="1:17" ht="12.75" customHeight="1">
      <c r="A15" s="655" t="s">
        <v>139</v>
      </c>
      <c r="B15" s="654" t="s">
        <v>140</v>
      </c>
      <c r="C15" s="653">
        <v>3.455629E-3</v>
      </c>
      <c r="D15" s="653">
        <v>2.5194450000000017E-3</v>
      </c>
      <c r="E15" s="653">
        <v>4.6196199999999996E-3</v>
      </c>
      <c r="F15" s="653">
        <v>1.246254E-3</v>
      </c>
      <c r="G15" s="653">
        <v>1.6013259999999999E-3</v>
      </c>
      <c r="H15" s="653">
        <v>1.57982E-3</v>
      </c>
      <c r="I15" s="653">
        <v>1.219868E-3</v>
      </c>
      <c r="J15" s="653">
        <v>0</v>
      </c>
      <c r="K15" s="653">
        <v>0</v>
      </c>
      <c r="L15" s="652">
        <v>1.0192E-4</v>
      </c>
      <c r="M15" s="652">
        <v>1.008E-5</v>
      </c>
      <c r="N15" s="652">
        <v>0</v>
      </c>
      <c r="O15" s="652">
        <v>0</v>
      </c>
      <c r="P15" s="652">
        <v>0</v>
      </c>
      <c r="Q15" s="640">
        <v>2.8385999999999998E-4</v>
      </c>
    </row>
    <row r="16" spans="1:17" ht="12.75" customHeight="1">
      <c r="A16" s="655" t="s">
        <v>141</v>
      </c>
      <c r="B16" s="654" t="s">
        <v>142</v>
      </c>
      <c r="C16" s="651">
        <v>0</v>
      </c>
      <c r="D16" s="651">
        <v>0</v>
      </c>
      <c r="E16" s="651">
        <v>0</v>
      </c>
      <c r="F16" s="651">
        <v>6.5148799999999998E-4</v>
      </c>
      <c r="G16" s="651">
        <v>3.7660999999999997E-5</v>
      </c>
      <c r="H16" s="651">
        <v>0</v>
      </c>
      <c r="I16" s="651">
        <v>0</v>
      </c>
      <c r="J16" s="651">
        <v>4.3200000000000001E-6</v>
      </c>
      <c r="K16" s="651">
        <v>0</v>
      </c>
      <c r="L16" s="652">
        <v>5.4000000000000002E-7</v>
      </c>
      <c r="M16" s="652">
        <v>0</v>
      </c>
      <c r="N16" s="652">
        <v>0</v>
      </c>
      <c r="O16" s="652">
        <v>0</v>
      </c>
      <c r="P16" s="652">
        <v>0</v>
      </c>
      <c r="Q16" s="640">
        <v>0</v>
      </c>
    </row>
    <row r="17" spans="1:17" ht="12.75" customHeight="1">
      <c r="A17" s="655" t="s">
        <v>143</v>
      </c>
      <c r="B17" s="654" t="s">
        <v>144</v>
      </c>
      <c r="C17" s="653">
        <v>0.17165594600000036</v>
      </c>
      <c r="D17" s="653">
        <v>0.22263019300000025</v>
      </c>
      <c r="E17" s="653">
        <v>0.31140443699999998</v>
      </c>
      <c r="F17" s="653">
        <v>0.33064396400000001</v>
      </c>
      <c r="G17" s="653">
        <v>0.30958065000000001</v>
      </c>
      <c r="H17" s="653">
        <v>0.37555406099999999</v>
      </c>
      <c r="I17" s="653">
        <v>0.32741687899999999</v>
      </c>
      <c r="J17" s="653">
        <v>0.26237105700000002</v>
      </c>
      <c r="K17" s="653">
        <v>0.25601386900000001</v>
      </c>
      <c r="L17" s="652">
        <v>0.24955873200000001</v>
      </c>
      <c r="M17" s="652">
        <v>0.229320511</v>
      </c>
      <c r="N17" s="652">
        <v>0.22264616800000001</v>
      </c>
      <c r="O17" s="652">
        <v>0.23709164299999999</v>
      </c>
      <c r="P17" s="652">
        <v>0.194860703</v>
      </c>
      <c r="Q17" s="640">
        <v>0.175146831</v>
      </c>
    </row>
    <row r="18" spans="1:17" ht="12.75" customHeight="1">
      <c r="A18" s="655" t="s">
        <v>145</v>
      </c>
      <c r="B18" s="654" t="s">
        <v>146</v>
      </c>
      <c r="C18" s="653">
        <v>0</v>
      </c>
      <c r="D18" s="653">
        <v>0</v>
      </c>
      <c r="E18" s="653">
        <v>0</v>
      </c>
      <c r="F18" s="653">
        <v>0</v>
      </c>
      <c r="G18" s="653">
        <v>0</v>
      </c>
      <c r="H18" s="653">
        <v>0</v>
      </c>
      <c r="I18" s="653">
        <v>0</v>
      </c>
      <c r="J18" s="653">
        <v>0</v>
      </c>
      <c r="K18" s="653">
        <v>0</v>
      </c>
      <c r="L18" s="652">
        <v>0</v>
      </c>
      <c r="M18" s="652">
        <v>0</v>
      </c>
      <c r="N18" s="652">
        <v>0</v>
      </c>
      <c r="O18" s="652">
        <v>0</v>
      </c>
      <c r="P18" s="652">
        <v>0</v>
      </c>
      <c r="Q18" s="640">
        <v>0</v>
      </c>
    </row>
    <row r="19" spans="1:17" ht="12.75" customHeight="1">
      <c r="A19" s="655" t="s">
        <v>147</v>
      </c>
      <c r="B19" s="654" t="s">
        <v>148</v>
      </c>
      <c r="C19" s="653">
        <v>3.9310318999999996E-2</v>
      </c>
      <c r="D19" s="653">
        <v>4.7487492000000006E-2</v>
      </c>
      <c r="E19" s="653">
        <v>4.7956328999999999E-2</v>
      </c>
      <c r="F19" s="653">
        <v>5.1943388E-2</v>
      </c>
      <c r="G19" s="653">
        <v>4.5189504999999998E-2</v>
      </c>
      <c r="H19" s="653">
        <v>5.0570202000000002E-2</v>
      </c>
      <c r="I19" s="653">
        <v>5.6023161000000002E-2</v>
      </c>
      <c r="J19" s="653">
        <v>4.8947697999999998E-2</v>
      </c>
      <c r="K19" s="653">
        <v>4.6409937999999998E-2</v>
      </c>
      <c r="L19" s="652">
        <v>4.4725919000000003E-2</v>
      </c>
      <c r="M19" s="652">
        <v>4.9446808000000002E-2</v>
      </c>
      <c r="N19" s="652">
        <v>4.4152118999999997E-2</v>
      </c>
      <c r="O19" s="652">
        <v>5.0565363000000002E-2</v>
      </c>
      <c r="P19" s="652">
        <v>5.6136303999999998E-2</v>
      </c>
      <c r="Q19" s="640">
        <v>4.0957525000000002E-2</v>
      </c>
    </row>
    <row r="20" spans="1:17" ht="12.75" customHeight="1">
      <c r="A20" s="655" t="s">
        <v>149</v>
      </c>
      <c r="B20" s="654" t="s">
        <v>150</v>
      </c>
      <c r="C20" s="651">
        <v>1.1817500000000019E-4</v>
      </c>
      <c r="D20" s="651">
        <v>1.8505500000000032E-4</v>
      </c>
      <c r="E20" s="651">
        <v>1.56415E-4</v>
      </c>
      <c r="F20" s="651">
        <v>7.1060000000000001E-5</v>
      </c>
      <c r="G20" s="651">
        <v>1.02866E-3</v>
      </c>
      <c r="H20" s="651">
        <v>2.5117960000000002E-3</v>
      </c>
      <c r="I20" s="651">
        <v>1.7077660000000001E-3</v>
      </c>
      <c r="J20" s="651">
        <v>3.772372E-3</v>
      </c>
      <c r="K20" s="651">
        <v>2.11564E-4</v>
      </c>
      <c r="L20" s="652">
        <v>2.5111799999999999E-4</v>
      </c>
      <c r="M20" s="652">
        <v>1.3012500000000001E-4</v>
      </c>
      <c r="N20" s="652">
        <v>1.12E-4</v>
      </c>
      <c r="O20" s="652">
        <v>0</v>
      </c>
      <c r="P20" s="652">
        <v>0</v>
      </c>
      <c r="Q20" s="640">
        <v>3.6360800000000002E-4</v>
      </c>
    </row>
    <row r="21" spans="1:17" ht="12.75" customHeight="1">
      <c r="A21" s="655" t="s">
        <v>151</v>
      </c>
      <c r="B21" s="654" t="s">
        <v>152</v>
      </c>
      <c r="C21" s="651">
        <v>0</v>
      </c>
      <c r="D21" s="651">
        <v>0</v>
      </c>
      <c r="E21" s="651">
        <v>0</v>
      </c>
      <c r="F21" s="651">
        <v>0</v>
      </c>
      <c r="G21" s="651">
        <v>0</v>
      </c>
      <c r="H21" s="651">
        <v>0</v>
      </c>
      <c r="I21" s="651">
        <v>0</v>
      </c>
      <c r="J21" s="651">
        <v>0</v>
      </c>
      <c r="K21" s="651">
        <v>0</v>
      </c>
      <c r="L21" s="652">
        <v>0</v>
      </c>
      <c r="M21" s="652">
        <v>0</v>
      </c>
      <c r="N21" s="652">
        <v>0</v>
      </c>
      <c r="O21" s="652">
        <v>0</v>
      </c>
      <c r="P21" s="652">
        <v>0</v>
      </c>
      <c r="Q21" s="640">
        <v>0</v>
      </c>
    </row>
    <row r="22" spans="1:17" ht="12.75" customHeight="1">
      <c r="A22" s="655" t="s">
        <v>153</v>
      </c>
      <c r="B22" s="654" t="s">
        <v>154</v>
      </c>
      <c r="C22" s="653">
        <v>0.6678232190000003</v>
      </c>
      <c r="D22" s="653">
        <v>0.7057870119999996</v>
      </c>
      <c r="E22" s="653">
        <v>0.91704152400000005</v>
      </c>
      <c r="F22" s="653">
        <v>0.94774659400000005</v>
      </c>
      <c r="G22" s="653">
        <v>0.94813788099999996</v>
      </c>
      <c r="H22" s="653">
        <v>0.98041047800000003</v>
      </c>
      <c r="I22" s="653">
        <v>0.88170127499999995</v>
      </c>
      <c r="J22" s="653">
        <v>0.934528527</v>
      </c>
      <c r="K22" s="653">
        <v>0.77565495399999995</v>
      </c>
      <c r="L22" s="652">
        <v>0.66652717699999997</v>
      </c>
      <c r="M22" s="652">
        <v>0.69746574299999997</v>
      </c>
      <c r="N22" s="652">
        <v>0.55116300799999995</v>
      </c>
      <c r="O22" s="652">
        <v>0.55260103999999999</v>
      </c>
      <c r="P22" s="652">
        <v>0.57812708199999996</v>
      </c>
      <c r="Q22" s="640">
        <v>0.55495444699999996</v>
      </c>
    </row>
    <row r="23" spans="1:17" ht="12.75" customHeight="1">
      <c r="A23" s="655" t="s">
        <v>155</v>
      </c>
      <c r="B23" s="654" t="s">
        <v>156</v>
      </c>
      <c r="C23" s="651">
        <v>0</v>
      </c>
      <c r="D23" s="651">
        <v>0</v>
      </c>
      <c r="E23" s="651">
        <v>0</v>
      </c>
      <c r="F23" s="651">
        <v>0</v>
      </c>
      <c r="G23" s="651">
        <v>0</v>
      </c>
      <c r="H23" s="651">
        <v>0</v>
      </c>
      <c r="I23" s="651">
        <v>0</v>
      </c>
      <c r="J23" s="651">
        <v>0</v>
      </c>
      <c r="K23" s="651">
        <v>0</v>
      </c>
      <c r="L23" s="652">
        <v>7.7179500000000003E-4</v>
      </c>
      <c r="M23" s="652">
        <v>0</v>
      </c>
      <c r="N23" s="652">
        <v>0</v>
      </c>
      <c r="O23" s="652">
        <v>0</v>
      </c>
      <c r="P23" s="652">
        <v>0</v>
      </c>
      <c r="Q23" s="640">
        <v>0</v>
      </c>
    </row>
    <row r="24" spans="1:17" ht="12.75" customHeight="1">
      <c r="A24" s="650"/>
      <c r="B24" s="649" t="s">
        <v>157</v>
      </c>
      <c r="C24" s="648">
        <v>7.4227809410000001</v>
      </c>
      <c r="D24" s="648">
        <v>8.0592251959999999</v>
      </c>
      <c r="E24" s="648">
        <v>8.9264849290000008</v>
      </c>
      <c r="F24" s="648">
        <v>8.9810924540000006</v>
      </c>
      <c r="G24" s="648">
        <v>9.0815564349999995</v>
      </c>
      <c r="H24" s="648">
        <v>8.7695792489999995</v>
      </c>
      <c r="I24" s="648">
        <v>8.4837534100000003</v>
      </c>
      <c r="J24" s="648">
        <v>8.3097357439999993</v>
      </c>
      <c r="K24" s="648">
        <v>7.5152079220000001</v>
      </c>
      <c r="L24" s="647">
        <v>7.2552860089999998</v>
      </c>
      <c r="M24" s="647">
        <v>7.9964555830000004</v>
      </c>
      <c r="N24" s="647">
        <v>6.9877170399999997</v>
      </c>
      <c r="O24" s="647">
        <v>7.2654697749999997</v>
      </c>
      <c r="P24" s="647">
        <v>6.5932716940000002</v>
      </c>
      <c r="Q24" s="639">
        <v>5.9196411749999998</v>
      </c>
    </row>
    <row r="25" spans="1:17" ht="12.75" customHeight="1">
      <c r="A25" s="665"/>
      <c r="B25" s="646"/>
      <c r="C25" s="645"/>
      <c r="D25" s="645"/>
      <c r="E25" s="645"/>
      <c r="F25" s="645"/>
      <c r="G25" s="645"/>
      <c r="H25" s="645"/>
      <c r="I25" s="645"/>
      <c r="J25" s="645"/>
      <c r="K25" s="645"/>
      <c r="L25" s="644"/>
      <c r="M25" s="644"/>
      <c r="N25" s="644"/>
      <c r="O25" s="644"/>
      <c r="P25" s="644"/>
      <c r="Q25" s="644"/>
    </row>
    <row r="26" spans="1:17" ht="12.75" customHeight="1">
      <c r="A26" s="671" t="s">
        <v>569</v>
      </c>
      <c r="B26" s="671"/>
      <c r="C26" s="643"/>
      <c r="D26" s="643"/>
      <c r="E26" s="643"/>
      <c r="F26" s="643"/>
      <c r="G26" s="643"/>
      <c r="H26" s="643"/>
      <c r="I26" s="643"/>
      <c r="J26" s="643"/>
      <c r="K26" s="643"/>
      <c r="L26" s="643"/>
      <c r="M26" s="643"/>
      <c r="N26" s="643"/>
      <c r="O26" s="643"/>
      <c r="P26" s="643"/>
      <c r="Q26" s="643"/>
    </row>
    <row r="27" spans="1:17" ht="12.75" customHeight="1">
      <c r="A27" s="642"/>
      <c r="B27" s="670"/>
      <c r="C27" s="670"/>
      <c r="D27" s="670"/>
      <c r="E27" s="670"/>
      <c r="F27" s="670"/>
      <c r="G27" s="670"/>
      <c r="H27" s="670"/>
      <c r="I27" s="670"/>
      <c r="J27" s="670"/>
      <c r="K27" s="670"/>
      <c r="L27" s="670"/>
      <c r="M27" s="670"/>
      <c r="N27" s="670"/>
      <c r="O27" s="670"/>
      <c r="P27" s="670"/>
      <c r="Q27" s="670"/>
    </row>
    <row r="28" spans="1:17" ht="12.75" customHeight="1">
      <c r="A28" s="665"/>
      <c r="B28" s="670"/>
      <c r="C28" s="670"/>
      <c r="D28" s="670"/>
      <c r="E28" s="670"/>
      <c r="F28" s="670"/>
      <c r="G28" s="670"/>
      <c r="H28" s="670"/>
      <c r="I28" s="670"/>
      <c r="J28" s="670"/>
      <c r="K28" s="670"/>
      <c r="L28" s="670"/>
      <c r="M28" s="670"/>
      <c r="N28" s="670"/>
      <c r="O28" s="670"/>
      <c r="P28" s="670"/>
      <c r="Q28" s="670"/>
    </row>
    <row r="29" spans="1:17" ht="12.75" customHeight="1">
      <c r="A29" s="702" t="s">
        <v>580</v>
      </c>
      <c r="B29" s="701"/>
      <c r="C29" s="700"/>
      <c r="D29" s="700"/>
      <c r="E29" s="700"/>
      <c r="F29" s="700"/>
      <c r="G29" s="700"/>
      <c r="H29" s="700"/>
      <c r="I29" s="700"/>
      <c r="J29" s="701"/>
      <c r="K29" s="701"/>
      <c r="L29" s="701"/>
      <c r="M29" s="701"/>
      <c r="N29" s="701"/>
      <c r="O29" s="701"/>
      <c r="P29" s="652"/>
      <c r="Q29" s="652"/>
    </row>
    <row r="30" spans="1:17" ht="12.75" customHeight="1">
      <c r="A30" s="699" t="s">
        <v>581</v>
      </c>
      <c r="B30" s="698"/>
      <c r="C30" s="698"/>
      <c r="D30" s="698"/>
      <c r="E30" s="697"/>
      <c r="F30" s="697"/>
      <c r="G30" s="698"/>
      <c r="H30" s="697"/>
      <c r="I30" s="698"/>
      <c r="J30" s="697"/>
      <c r="K30" s="698"/>
      <c r="L30" s="698"/>
      <c r="N30" s="698"/>
      <c r="O30" s="605" t="s">
        <v>31</v>
      </c>
      <c r="P30" s="670"/>
      <c r="Q30" s="670"/>
    </row>
    <row r="31" spans="1:17" ht="12.75" customHeight="1">
      <c r="A31" s="703"/>
      <c r="B31" s="706"/>
      <c r="C31" s="696">
        <v>2011</v>
      </c>
      <c r="D31" s="695">
        <v>2012</v>
      </c>
      <c r="E31" s="695">
        <v>2013</v>
      </c>
      <c r="F31" s="695">
        <v>2014</v>
      </c>
      <c r="G31" s="705">
        <v>2015</v>
      </c>
      <c r="H31" s="705">
        <v>2016</v>
      </c>
      <c r="I31" s="705">
        <v>2017</v>
      </c>
      <c r="J31" s="309">
        <v>2018</v>
      </c>
      <c r="K31" s="309">
        <v>2019</v>
      </c>
      <c r="L31" s="309">
        <v>2020</v>
      </c>
      <c r="M31" s="309">
        <v>2021</v>
      </c>
      <c r="N31" s="309">
        <v>2022</v>
      </c>
      <c r="O31" s="306">
        <v>2023</v>
      </c>
    </row>
    <row r="32" spans="1:17" ht="12.75" customHeight="1">
      <c r="A32" s="694">
        <v>3</v>
      </c>
      <c r="B32" s="693" t="s">
        <v>582</v>
      </c>
      <c r="C32" s="692">
        <v>0.95292786299999999</v>
      </c>
      <c r="D32" s="692">
        <v>0.97796615600000003</v>
      </c>
      <c r="E32" s="692">
        <v>0.98709947899999995</v>
      </c>
      <c r="F32" s="692">
        <v>0.85765941999999995</v>
      </c>
      <c r="G32" s="692">
        <v>0.97483373200000001</v>
      </c>
      <c r="H32" s="692">
        <v>1.018542888</v>
      </c>
      <c r="I32" s="692">
        <v>0.649409393</v>
      </c>
      <c r="J32" s="691">
        <v>0.54238940199999996</v>
      </c>
      <c r="K32" s="691">
        <v>0.62103255000000002</v>
      </c>
      <c r="L32" s="691">
        <v>0.50763471599999999</v>
      </c>
      <c r="M32" s="691">
        <v>0.48124382399999999</v>
      </c>
      <c r="N32" s="691">
        <v>0.44800948299999999</v>
      </c>
      <c r="O32" s="675">
        <v>0.41236145299999999</v>
      </c>
    </row>
    <row r="33" spans="1:15" ht="12.75" customHeight="1">
      <c r="A33" s="690">
        <v>7</v>
      </c>
      <c r="B33" s="689" t="s">
        <v>583</v>
      </c>
      <c r="C33" s="688">
        <v>0.217221741</v>
      </c>
      <c r="D33" s="688">
        <v>0.238067109</v>
      </c>
      <c r="E33" s="688">
        <v>0.23672765200000001</v>
      </c>
      <c r="F33" s="688">
        <v>0.26672368699999999</v>
      </c>
      <c r="G33" s="688">
        <v>0.27494662199999997</v>
      </c>
      <c r="H33" s="688">
        <v>0.26783734999999997</v>
      </c>
      <c r="I33" s="688">
        <v>0.27164474</v>
      </c>
      <c r="J33" s="687">
        <v>0.23778933499999999</v>
      </c>
      <c r="K33" s="687">
        <v>0.25469507499999999</v>
      </c>
      <c r="L33" s="687">
        <v>0.216101618</v>
      </c>
      <c r="M33" s="687">
        <v>0.22978915</v>
      </c>
      <c r="N33" s="687">
        <v>0.20980169200000001</v>
      </c>
      <c r="O33" s="674">
        <v>0.158182139</v>
      </c>
    </row>
    <row r="34" spans="1:15" ht="12.75" customHeight="1">
      <c r="A34" s="690">
        <v>8</v>
      </c>
      <c r="B34" s="689" t="s">
        <v>584</v>
      </c>
      <c r="C34" s="688">
        <v>0.381404466</v>
      </c>
      <c r="D34" s="688">
        <v>0.41231504699999999</v>
      </c>
      <c r="E34" s="688">
        <v>0.45620534499999998</v>
      </c>
      <c r="F34" s="688">
        <v>0.436301836</v>
      </c>
      <c r="G34" s="688">
        <v>0.39442855999999998</v>
      </c>
      <c r="H34" s="688">
        <v>0.39963198100000002</v>
      </c>
      <c r="I34" s="688">
        <v>0.36412649899999999</v>
      </c>
      <c r="J34" s="687">
        <v>0.30925021600000002</v>
      </c>
      <c r="K34" s="687">
        <v>0.33047275500000001</v>
      </c>
      <c r="L34" s="687">
        <v>0.27344986799999998</v>
      </c>
      <c r="M34" s="687">
        <v>0.31737007099999998</v>
      </c>
      <c r="N34" s="687">
        <v>0.26253434599999997</v>
      </c>
      <c r="O34" s="674">
        <v>0.23340744799999999</v>
      </c>
    </row>
    <row r="35" spans="1:15" ht="12.75" customHeight="1">
      <c r="A35" s="686"/>
      <c r="B35" s="685" t="s">
        <v>157</v>
      </c>
      <c r="C35" s="684">
        <v>1.5515540699999999</v>
      </c>
      <c r="D35" s="684">
        <v>1.628348312</v>
      </c>
      <c r="E35" s="684">
        <v>1.6800324760000001</v>
      </c>
      <c r="F35" s="684">
        <v>1.560684943</v>
      </c>
      <c r="G35" s="684">
        <v>1.644208914</v>
      </c>
      <c r="H35" s="684">
        <v>1.686012219</v>
      </c>
      <c r="I35" s="684">
        <v>1.2851806320000001</v>
      </c>
      <c r="J35" s="683">
        <v>1.0894289530000001</v>
      </c>
      <c r="K35" s="683">
        <v>1.2062003800000001</v>
      </c>
      <c r="L35" s="683">
        <v>0.99718620199999997</v>
      </c>
      <c r="M35" s="683">
        <v>1.0284030449999999</v>
      </c>
      <c r="N35" s="683">
        <v>0.920345521</v>
      </c>
      <c r="O35" s="673">
        <v>0.80395103999999995</v>
      </c>
    </row>
    <row r="36" spans="1:15" ht="12.75" customHeight="1">
      <c r="A36" s="698"/>
      <c r="B36" s="682"/>
      <c r="C36" s="681"/>
      <c r="D36" s="681"/>
      <c r="E36" s="681"/>
      <c r="F36" s="681"/>
      <c r="G36" s="681"/>
      <c r="H36" s="681"/>
      <c r="I36" s="681"/>
      <c r="J36" s="680"/>
      <c r="K36" s="680"/>
      <c r="L36" s="680"/>
      <c r="M36" s="680"/>
      <c r="N36" s="680"/>
      <c r="O36" s="680"/>
    </row>
    <row r="37" spans="1:15" ht="12.75" customHeight="1">
      <c r="A37" s="704" t="s">
        <v>569</v>
      </c>
      <c r="B37" s="703"/>
      <c r="C37" s="679"/>
      <c r="D37" s="679"/>
      <c r="E37" s="679"/>
      <c r="F37" s="679"/>
      <c r="G37" s="679"/>
      <c r="H37" s="679"/>
      <c r="I37" s="679"/>
      <c r="J37" s="679"/>
      <c r="K37" s="679"/>
      <c r="L37" s="679"/>
      <c r="M37" s="679"/>
      <c r="N37" s="679"/>
      <c r="O37" s="679"/>
    </row>
    <row r="38" spans="1:15" ht="12.75" customHeight="1">
      <c r="A38" s="678"/>
      <c r="B38" s="703"/>
      <c r="C38" s="703"/>
      <c r="D38" s="703"/>
      <c r="E38" s="703"/>
      <c r="F38" s="703"/>
      <c r="G38" s="703"/>
      <c r="H38" s="703"/>
      <c r="I38" s="703"/>
      <c r="J38" s="703"/>
      <c r="K38" s="703"/>
      <c r="L38" s="703"/>
      <c r="M38" s="703"/>
      <c r="N38" s="703"/>
      <c r="O38" s="703"/>
    </row>
    <row r="39" spans="1:15" ht="12.75" customHeight="1">
      <c r="A39" s="698"/>
      <c r="B39" s="703"/>
      <c r="C39" s="703"/>
      <c r="D39" s="703"/>
      <c r="E39" s="703"/>
      <c r="F39" s="703"/>
      <c r="G39" s="703"/>
      <c r="H39" s="703"/>
      <c r="I39" s="703"/>
      <c r="J39" s="703"/>
      <c r="K39" s="703"/>
      <c r="L39" s="703"/>
      <c r="M39" s="703"/>
      <c r="N39" s="703"/>
      <c r="O39" s="703"/>
    </row>
    <row r="40" spans="1:15" ht="12.75" customHeight="1">
      <c r="A40" s="677"/>
      <c r="B40" s="676"/>
      <c r="C40" s="687"/>
      <c r="D40" s="687"/>
      <c r="E40" s="687"/>
      <c r="F40" s="687"/>
      <c r="G40" s="687"/>
      <c r="H40" s="687"/>
      <c r="I40" s="687"/>
      <c r="J40" s="687"/>
      <c r="K40" s="687"/>
      <c r="L40" s="687"/>
      <c r="M40" s="687"/>
      <c r="N40" s="687"/>
      <c r="O40" s="687"/>
    </row>
    <row r="41" spans="1:15" ht="12.75" customHeight="1">
      <c r="B41" s="323"/>
      <c r="C41" s="308"/>
      <c r="D41" s="308"/>
      <c r="E41" s="308"/>
      <c r="F41" s="308"/>
      <c r="G41" s="308"/>
      <c r="H41" s="308"/>
      <c r="I41" s="308"/>
      <c r="J41" s="308"/>
      <c r="K41" s="308"/>
      <c r="L41" s="308"/>
      <c r="M41" s="308"/>
      <c r="N41" s="323"/>
    </row>
    <row r="42" spans="1:15" ht="12.75" customHeight="1">
      <c r="B42" s="323"/>
      <c r="C42" s="308"/>
      <c r="D42" s="308"/>
      <c r="E42" s="308"/>
      <c r="F42" s="308"/>
      <c r="G42" s="308"/>
      <c r="H42" s="308"/>
      <c r="I42" s="308"/>
      <c r="J42" s="308"/>
      <c r="K42" s="308"/>
      <c r="L42" s="308"/>
      <c r="M42" s="308"/>
      <c r="N42" s="323"/>
    </row>
    <row r="43" spans="1:15" ht="12.75" customHeight="1">
      <c r="B43" s="323"/>
      <c r="C43" s="308"/>
      <c r="D43" s="308"/>
      <c r="E43" s="308"/>
      <c r="F43" s="308"/>
      <c r="G43" s="308"/>
      <c r="H43" s="308"/>
      <c r="I43" s="308"/>
      <c r="J43" s="308"/>
      <c r="K43" s="308"/>
      <c r="L43" s="308"/>
      <c r="M43" s="308"/>
      <c r="N43" s="323"/>
    </row>
    <row r="44" spans="1:15" ht="12.75" customHeight="1">
      <c r="B44" s="323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23"/>
    </row>
    <row r="45" spans="1:15" ht="12.75" customHeight="1">
      <c r="B45" s="323"/>
      <c r="C45" s="307"/>
      <c r="D45" s="307"/>
      <c r="E45" s="307"/>
      <c r="F45" s="307"/>
      <c r="G45" s="307"/>
      <c r="H45" s="307"/>
      <c r="I45" s="307"/>
      <c r="J45" s="307"/>
      <c r="K45" s="307"/>
      <c r="L45" s="307"/>
      <c r="M45" s="307"/>
      <c r="N45" s="323"/>
    </row>
    <row r="46" spans="1:15" ht="12.75" customHeight="1">
      <c r="B46" s="323"/>
      <c r="C46" s="510"/>
      <c r="D46" s="510"/>
      <c r="E46" s="510"/>
      <c r="F46" s="510"/>
      <c r="G46" s="510"/>
      <c r="H46" s="510"/>
      <c r="I46" s="510"/>
      <c r="J46" s="510"/>
      <c r="K46" s="510"/>
      <c r="L46" s="510"/>
      <c r="M46" s="510"/>
      <c r="N46" s="323"/>
    </row>
    <row r="47" spans="1:15" ht="12.75" customHeight="1">
      <c r="B47" s="323"/>
      <c r="C47" s="323"/>
      <c r="D47" s="323"/>
      <c r="E47" s="323"/>
      <c r="F47" s="323"/>
      <c r="G47" s="323"/>
      <c r="H47" s="323"/>
      <c r="I47" s="323"/>
      <c r="J47" s="323"/>
      <c r="K47" s="323"/>
      <c r="L47" s="323"/>
      <c r="M47" s="323"/>
      <c r="N47" s="323"/>
    </row>
    <row r="48" spans="1:15" ht="12.75" customHeight="1">
      <c r="B48" s="323"/>
      <c r="C48" s="323"/>
      <c r="D48" s="323"/>
      <c r="E48" s="323"/>
      <c r="F48" s="323"/>
      <c r="G48" s="323"/>
      <c r="H48" s="323"/>
      <c r="I48" s="323"/>
      <c r="J48" s="323"/>
      <c r="K48" s="323"/>
      <c r="L48" s="323"/>
      <c r="M48" s="323"/>
      <c r="N48" s="323"/>
    </row>
    <row r="49" spans="2:14" ht="12.75" customHeight="1">
      <c r="B49" s="323"/>
      <c r="C49" s="323"/>
      <c r="D49" s="323"/>
      <c r="E49" s="323"/>
      <c r="F49" s="323"/>
      <c r="G49" s="323"/>
      <c r="H49" s="323"/>
      <c r="I49" s="323"/>
      <c r="J49" s="323"/>
      <c r="K49" s="323"/>
      <c r="L49" s="323"/>
      <c r="M49" s="323"/>
      <c r="N49" s="323"/>
    </row>
  </sheetData>
  <pageMargins left="0.78749999999999998" right="0.78749999999999998" top="0.98402777777777795" bottom="0.98402777777777795" header="0.51180555555555596" footer="0.70833333333333304"/>
  <pageSetup paperSize="9" orientation="landscape" horizontalDpi="300" verticalDpi="300"/>
  <headerFooter>
    <oddHeader>&amp;C&amp;F - &amp;A</oddHeader>
    <oddFooter>&amp;L&amp;8SOeS - Les comptes des transports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Z17"/>
  <sheetViews>
    <sheetView showGridLines="0" zoomScaleNormal="100" workbookViewId="0">
      <pane xSplit="1" ySplit="3" topLeftCell="K4" activePane="bottomRight" state="frozen"/>
      <selection pane="topRight"/>
      <selection pane="bottomLeft"/>
      <selection pane="bottomRight" activeCell="O16" sqref="O16"/>
    </sheetView>
  </sheetViews>
  <sheetFormatPr baseColWidth="10" defaultColWidth="11.42578125" defaultRowHeight="11.25"/>
  <cols>
    <col min="1" max="1" width="54.85546875" style="323" bestFit="1" customWidth="1"/>
    <col min="2" max="22" width="8.7109375" style="323" customWidth="1"/>
    <col min="23" max="23" width="9" style="323" customWidth="1"/>
    <col min="24" max="16384" width="11.42578125" style="323"/>
  </cols>
  <sheetData>
    <row r="1" spans="1:26" ht="12.75" customHeight="1">
      <c r="A1" s="516" t="s">
        <v>224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8"/>
      <c r="M1" s="518"/>
      <c r="N1" s="518"/>
      <c r="O1" s="518"/>
      <c r="P1" s="518"/>
    </row>
    <row r="2" spans="1:26" s="324" customFormat="1" ht="12.75" customHeight="1">
      <c r="A2" s="519"/>
      <c r="B2" s="519"/>
      <c r="C2" s="519"/>
      <c r="D2" s="519"/>
      <c r="E2" s="519"/>
      <c r="F2" s="519"/>
      <c r="G2" s="519"/>
      <c r="H2" s="519"/>
      <c r="I2" s="519"/>
      <c r="K2" s="520"/>
      <c r="L2" s="519"/>
      <c r="M2" s="519"/>
      <c r="N2" s="519"/>
      <c r="O2" s="519"/>
      <c r="U2" s="520"/>
      <c r="Z2" s="520" t="s">
        <v>551</v>
      </c>
    </row>
    <row r="3" spans="1:26" s="521" customFormat="1" ht="12.75" customHeight="1">
      <c r="A3" s="327" t="s">
        <v>225</v>
      </c>
      <c r="B3" s="328">
        <v>1999</v>
      </c>
      <c r="C3" s="329">
        <v>2000</v>
      </c>
      <c r="D3" s="329">
        <v>2001</v>
      </c>
      <c r="E3" s="329">
        <v>2002</v>
      </c>
      <c r="F3" s="329">
        <v>2003</v>
      </c>
      <c r="G3" s="329">
        <v>2004</v>
      </c>
      <c r="H3" s="329">
        <v>2005</v>
      </c>
      <c r="I3" s="329">
        <v>2006</v>
      </c>
      <c r="J3" s="329">
        <v>2007</v>
      </c>
      <c r="K3" s="330">
        <v>2008</v>
      </c>
      <c r="L3" s="331">
        <v>2009</v>
      </c>
      <c r="M3" s="331">
        <v>2010</v>
      </c>
      <c r="N3" s="310">
        <v>2011</v>
      </c>
      <c r="O3" s="310">
        <v>2012</v>
      </c>
      <c r="P3" s="310">
        <v>2013</v>
      </c>
      <c r="Q3" s="310">
        <v>2014</v>
      </c>
      <c r="R3" s="310">
        <v>2015</v>
      </c>
      <c r="S3" s="310">
        <v>2016</v>
      </c>
      <c r="T3" s="310">
        <v>2017</v>
      </c>
      <c r="U3" s="310">
        <v>2018</v>
      </c>
      <c r="V3" s="310">
        <v>2019</v>
      </c>
      <c r="W3" s="310">
        <v>2020</v>
      </c>
      <c r="X3" s="310">
        <v>2021</v>
      </c>
      <c r="Y3" s="310">
        <v>2022</v>
      </c>
      <c r="Z3" s="332">
        <v>2023</v>
      </c>
    </row>
    <row r="4" spans="1:26" ht="12.75" customHeight="1">
      <c r="A4" s="333" t="s">
        <v>226</v>
      </c>
      <c r="B4" s="334">
        <v>694</v>
      </c>
      <c r="C4" s="335">
        <v>821</v>
      </c>
      <c r="D4" s="335">
        <v>801</v>
      </c>
      <c r="E4" s="335">
        <v>801</v>
      </c>
      <c r="F4" s="335">
        <v>799</v>
      </c>
      <c r="G4" s="335">
        <v>938</v>
      </c>
      <c r="H4" s="335">
        <v>984</v>
      </c>
      <c r="I4" s="335">
        <v>949</v>
      </c>
      <c r="J4" s="335">
        <v>899</v>
      </c>
      <c r="K4" s="335">
        <v>884</v>
      </c>
      <c r="L4" s="336">
        <v>803</v>
      </c>
      <c r="M4" s="336">
        <v>934</v>
      </c>
      <c r="N4" s="337">
        <v>917</v>
      </c>
      <c r="O4" s="337">
        <v>946</v>
      </c>
      <c r="P4" s="337">
        <v>943</v>
      </c>
      <c r="Q4" s="337">
        <v>996</v>
      </c>
      <c r="R4" s="337">
        <v>992</v>
      </c>
      <c r="S4" s="337">
        <v>913</v>
      </c>
      <c r="T4" s="337">
        <v>883</v>
      </c>
      <c r="U4" s="337">
        <v>794</v>
      </c>
      <c r="V4" s="337">
        <v>784</v>
      </c>
      <c r="W4" s="337">
        <v>868.47795499999995</v>
      </c>
      <c r="X4" s="337">
        <v>908.75475400000005</v>
      </c>
      <c r="Y4" s="337">
        <v>837.95916299999999</v>
      </c>
      <c r="Z4" s="338">
        <v>741.11741700000005</v>
      </c>
    </row>
    <row r="5" spans="1:26" ht="12.75" customHeight="1">
      <c r="A5" s="339" t="s">
        <v>227</v>
      </c>
      <c r="B5" s="340">
        <v>936</v>
      </c>
      <c r="C5" s="341">
        <v>1050</v>
      </c>
      <c r="D5" s="341">
        <v>923</v>
      </c>
      <c r="E5" s="341">
        <v>902</v>
      </c>
      <c r="F5" s="341">
        <v>918</v>
      </c>
      <c r="G5" s="341">
        <v>934</v>
      </c>
      <c r="H5" s="341">
        <v>939</v>
      </c>
      <c r="I5" s="341">
        <v>964</v>
      </c>
      <c r="J5" s="341">
        <v>867</v>
      </c>
      <c r="K5" s="341">
        <v>838</v>
      </c>
      <c r="L5" s="342">
        <v>757</v>
      </c>
      <c r="M5" s="342">
        <v>836</v>
      </c>
      <c r="N5" s="343">
        <v>848</v>
      </c>
      <c r="O5" s="343">
        <v>819</v>
      </c>
      <c r="P5" s="343">
        <v>826</v>
      </c>
      <c r="Q5" s="343">
        <v>805</v>
      </c>
      <c r="R5" s="343">
        <v>774</v>
      </c>
      <c r="S5" s="343">
        <v>709</v>
      </c>
      <c r="T5" s="343">
        <v>717</v>
      </c>
      <c r="U5" s="343">
        <v>672</v>
      </c>
      <c r="V5" s="343">
        <v>723</v>
      </c>
      <c r="W5" s="343">
        <v>589.77778000000001</v>
      </c>
      <c r="X5" s="343">
        <v>618.32643499999995</v>
      </c>
      <c r="Y5" s="343">
        <v>612.92738399999996</v>
      </c>
      <c r="Z5" s="532">
        <v>539.39851099999998</v>
      </c>
    </row>
    <row r="6" spans="1:26" ht="12.75" customHeight="1">
      <c r="A6" s="339" t="s">
        <v>228</v>
      </c>
      <c r="B6" s="340">
        <v>2684</v>
      </c>
      <c r="C6" s="341">
        <v>2661</v>
      </c>
      <c r="D6" s="341">
        <v>2296</v>
      </c>
      <c r="E6" s="341">
        <v>2477</v>
      </c>
      <c r="F6" s="341">
        <v>2472</v>
      </c>
      <c r="G6" s="341">
        <v>2432</v>
      </c>
      <c r="H6" s="341">
        <v>2719</v>
      </c>
      <c r="I6" s="341">
        <v>2693</v>
      </c>
      <c r="J6" s="341">
        <v>2711</v>
      </c>
      <c r="K6" s="341">
        <v>2774</v>
      </c>
      <c r="L6" s="342">
        <v>2994</v>
      </c>
      <c r="M6" s="342">
        <v>3057</v>
      </c>
      <c r="N6" s="343">
        <v>3109</v>
      </c>
      <c r="O6" s="343">
        <v>3190</v>
      </c>
      <c r="P6" s="343">
        <v>3160</v>
      </c>
      <c r="Q6" s="343">
        <v>3008</v>
      </c>
      <c r="R6" s="343">
        <v>2860</v>
      </c>
      <c r="S6" s="343">
        <v>2774</v>
      </c>
      <c r="T6" s="343">
        <v>2492</v>
      </c>
      <c r="U6" s="343">
        <v>2726</v>
      </c>
      <c r="V6" s="343">
        <v>2972</v>
      </c>
      <c r="W6" s="343">
        <v>2781.602496</v>
      </c>
      <c r="X6" s="343">
        <v>3037.1925740000001</v>
      </c>
      <c r="Y6" s="343">
        <v>2670.3313680000001</v>
      </c>
      <c r="Z6" s="532">
        <v>2481.2713469999999</v>
      </c>
    </row>
    <row r="7" spans="1:26" ht="12.75" customHeight="1">
      <c r="A7" s="339" t="s">
        <v>229</v>
      </c>
      <c r="B7" s="340">
        <v>603</v>
      </c>
      <c r="C7" s="341">
        <v>679</v>
      </c>
      <c r="D7" s="341">
        <v>644</v>
      </c>
      <c r="E7" s="341">
        <v>638</v>
      </c>
      <c r="F7" s="341">
        <v>561</v>
      </c>
      <c r="G7" s="341">
        <v>635</v>
      </c>
      <c r="H7" s="341">
        <v>601</v>
      </c>
      <c r="I7" s="341">
        <v>700</v>
      </c>
      <c r="J7" s="341">
        <v>623</v>
      </c>
      <c r="K7" s="341">
        <v>659</v>
      </c>
      <c r="L7" s="342">
        <v>509</v>
      </c>
      <c r="M7" s="342">
        <v>648</v>
      </c>
      <c r="N7" s="343">
        <v>569</v>
      </c>
      <c r="O7" s="343">
        <v>543</v>
      </c>
      <c r="P7" s="343">
        <v>599</v>
      </c>
      <c r="Q7" s="343">
        <v>535</v>
      </c>
      <c r="R7" s="343">
        <v>452</v>
      </c>
      <c r="S7" s="343">
        <v>360</v>
      </c>
      <c r="T7" s="343">
        <v>403</v>
      </c>
      <c r="U7" s="343">
        <v>335</v>
      </c>
      <c r="V7" s="343">
        <v>521</v>
      </c>
      <c r="W7" s="343">
        <v>338.49011999999999</v>
      </c>
      <c r="X7" s="343">
        <v>347.19240200000002</v>
      </c>
      <c r="Y7" s="343">
        <v>333.40223900000001</v>
      </c>
      <c r="Z7" s="532">
        <v>263.88026000000002</v>
      </c>
    </row>
    <row r="8" spans="1:26" ht="12.75" customHeight="1">
      <c r="A8" s="339" t="s">
        <v>230</v>
      </c>
      <c r="B8" s="340">
        <v>1110</v>
      </c>
      <c r="C8" s="341">
        <v>1231</v>
      </c>
      <c r="D8" s="341">
        <v>1316</v>
      </c>
      <c r="E8" s="341">
        <v>1314</v>
      </c>
      <c r="F8" s="341">
        <v>1168</v>
      </c>
      <c r="G8" s="341">
        <v>1235</v>
      </c>
      <c r="H8" s="341">
        <v>1291</v>
      </c>
      <c r="I8" s="341">
        <v>1257</v>
      </c>
      <c r="J8" s="341">
        <v>1311</v>
      </c>
      <c r="K8" s="341">
        <v>1195</v>
      </c>
      <c r="L8" s="342">
        <v>1091</v>
      </c>
      <c r="M8" s="342">
        <v>1111</v>
      </c>
      <c r="N8" s="343">
        <v>1058</v>
      </c>
      <c r="O8" s="343">
        <v>998</v>
      </c>
      <c r="P8" s="343">
        <v>1089</v>
      </c>
      <c r="Q8" s="343">
        <v>1123</v>
      </c>
      <c r="R8" s="343">
        <v>1097</v>
      </c>
      <c r="S8" s="343">
        <v>941</v>
      </c>
      <c r="T8" s="343">
        <v>1112</v>
      </c>
      <c r="U8" s="343">
        <v>1133</v>
      </c>
      <c r="V8" s="343">
        <v>1124</v>
      </c>
      <c r="W8" s="343">
        <v>978.86723500000005</v>
      </c>
      <c r="X8" s="343">
        <v>912.13264299999992</v>
      </c>
      <c r="Y8" s="343">
        <v>784.34155899999996</v>
      </c>
      <c r="Z8" s="532">
        <v>798.84236899999996</v>
      </c>
    </row>
    <row r="9" spans="1:26" ht="12.75" customHeight="1">
      <c r="A9" s="339" t="s">
        <v>231</v>
      </c>
      <c r="B9" s="340">
        <v>33</v>
      </c>
      <c r="C9" s="341">
        <v>28</v>
      </c>
      <c r="D9" s="341">
        <v>22</v>
      </c>
      <c r="E9" s="341">
        <v>29</v>
      </c>
      <c r="F9" s="341">
        <v>28</v>
      </c>
      <c r="G9" s="341">
        <v>29</v>
      </c>
      <c r="H9" s="341">
        <v>31</v>
      </c>
      <c r="I9" s="341">
        <v>27</v>
      </c>
      <c r="J9" s="341">
        <v>23</v>
      </c>
      <c r="K9" s="341">
        <v>22</v>
      </c>
      <c r="L9" s="342">
        <v>19</v>
      </c>
      <c r="M9" s="342">
        <v>25</v>
      </c>
      <c r="N9" s="343">
        <v>27</v>
      </c>
      <c r="O9" s="343">
        <v>21</v>
      </c>
      <c r="P9" s="343">
        <v>13</v>
      </c>
      <c r="Q9" s="343">
        <v>14</v>
      </c>
      <c r="R9" s="343">
        <v>19</v>
      </c>
      <c r="S9" s="343">
        <v>28</v>
      </c>
      <c r="T9" s="343">
        <v>20</v>
      </c>
      <c r="U9" s="343">
        <v>45</v>
      </c>
      <c r="V9" s="343">
        <v>19</v>
      </c>
      <c r="W9" s="343">
        <v>14.547749</v>
      </c>
      <c r="X9" s="343">
        <v>19.481424000000001</v>
      </c>
      <c r="Y9" s="343">
        <v>15.260503</v>
      </c>
      <c r="Z9" s="532">
        <v>8.4370580000000004</v>
      </c>
    </row>
    <row r="10" spans="1:26" ht="12.75" customHeight="1">
      <c r="A10" s="339" t="s">
        <v>232</v>
      </c>
      <c r="B10" s="340">
        <v>761</v>
      </c>
      <c r="C10" s="341">
        <v>784</v>
      </c>
      <c r="D10" s="341">
        <v>707</v>
      </c>
      <c r="E10" s="341">
        <v>769</v>
      </c>
      <c r="F10" s="341">
        <v>939</v>
      </c>
      <c r="G10" s="341">
        <v>1104</v>
      </c>
      <c r="H10" s="341">
        <v>1291</v>
      </c>
      <c r="I10" s="341">
        <v>1362</v>
      </c>
      <c r="J10" s="341">
        <v>1111</v>
      </c>
      <c r="K10" s="341">
        <v>1132</v>
      </c>
      <c r="L10" s="342">
        <v>1250</v>
      </c>
      <c r="M10" s="342">
        <v>1408</v>
      </c>
      <c r="N10" s="343">
        <v>1336</v>
      </c>
      <c r="O10" s="343">
        <v>1312</v>
      </c>
      <c r="P10" s="343">
        <v>1281</v>
      </c>
      <c r="Q10" s="343">
        <v>1270</v>
      </c>
      <c r="R10" s="343">
        <v>1266</v>
      </c>
      <c r="S10" s="343">
        <v>1103</v>
      </c>
      <c r="T10" s="343">
        <v>1084</v>
      </c>
      <c r="U10" s="343">
        <v>986</v>
      </c>
      <c r="V10" s="343">
        <v>1217</v>
      </c>
      <c r="W10" s="343">
        <v>949.70185000000004</v>
      </c>
      <c r="X10" s="343">
        <v>940.25479900000005</v>
      </c>
      <c r="Y10" s="343">
        <v>968.57074799999998</v>
      </c>
      <c r="Z10" s="532">
        <v>765.00003500000003</v>
      </c>
    </row>
    <row r="11" spans="1:26" ht="12.75" customHeight="1">
      <c r="A11" s="339" t="s">
        <v>233</v>
      </c>
      <c r="B11" s="340">
        <v>8</v>
      </c>
      <c r="C11" s="341">
        <v>7</v>
      </c>
      <c r="D11" s="341">
        <v>7</v>
      </c>
      <c r="E11" s="341">
        <v>9</v>
      </c>
      <c r="F11" s="341">
        <v>5</v>
      </c>
      <c r="G11" s="341">
        <v>0</v>
      </c>
      <c r="H11" s="341">
        <v>0</v>
      </c>
      <c r="I11" s="341">
        <v>0</v>
      </c>
      <c r="J11" s="341">
        <v>0</v>
      </c>
      <c r="K11" s="341">
        <v>0</v>
      </c>
      <c r="L11" s="342">
        <v>0</v>
      </c>
      <c r="M11" s="342">
        <v>2</v>
      </c>
      <c r="N11" s="343">
        <v>0</v>
      </c>
      <c r="O11" s="343">
        <v>1</v>
      </c>
      <c r="P11" s="343">
        <v>1</v>
      </c>
      <c r="Q11" s="343">
        <v>1</v>
      </c>
      <c r="R11" s="343">
        <v>1</v>
      </c>
      <c r="S11" s="343">
        <v>1</v>
      </c>
      <c r="T11" s="343">
        <v>1</v>
      </c>
      <c r="U11" s="343">
        <v>1</v>
      </c>
      <c r="V11" s="343">
        <v>1</v>
      </c>
      <c r="W11" s="343">
        <v>9.8424999999999999E-2</v>
      </c>
      <c r="X11" s="343">
        <v>8.2024E-2</v>
      </c>
      <c r="Y11" s="343">
        <v>1.7255E-2</v>
      </c>
      <c r="Z11" s="532">
        <v>9.4281000000000004E-2</v>
      </c>
    </row>
    <row r="12" spans="1:26" ht="12.75" customHeight="1">
      <c r="A12" s="339" t="s">
        <v>234</v>
      </c>
      <c r="B12" s="340">
        <v>0</v>
      </c>
      <c r="C12" s="341">
        <v>0</v>
      </c>
      <c r="D12" s="341">
        <v>0</v>
      </c>
      <c r="E12" s="341">
        <v>0</v>
      </c>
      <c r="F12" s="341">
        <v>0</v>
      </c>
      <c r="G12" s="341">
        <v>0</v>
      </c>
      <c r="H12" s="341">
        <v>0</v>
      </c>
      <c r="I12" s="341">
        <v>0</v>
      </c>
      <c r="J12" s="341">
        <v>0</v>
      </c>
      <c r="K12" s="341">
        <v>0</v>
      </c>
      <c r="L12" s="342">
        <v>0</v>
      </c>
      <c r="M12" s="342">
        <v>38</v>
      </c>
      <c r="N12" s="343">
        <v>0</v>
      </c>
      <c r="O12" s="343">
        <v>0</v>
      </c>
      <c r="P12" s="343">
        <v>0</v>
      </c>
      <c r="Q12" s="343">
        <v>0</v>
      </c>
      <c r="R12" s="343">
        <v>0</v>
      </c>
      <c r="S12" s="343">
        <v>0</v>
      </c>
      <c r="T12" s="343">
        <v>0</v>
      </c>
      <c r="U12" s="343">
        <v>0</v>
      </c>
      <c r="V12" s="343">
        <v>0</v>
      </c>
      <c r="W12" s="343">
        <v>0</v>
      </c>
      <c r="X12" s="343">
        <v>0</v>
      </c>
      <c r="Y12" s="343">
        <v>0</v>
      </c>
      <c r="Z12" s="532">
        <v>0</v>
      </c>
    </row>
    <row r="13" spans="1:26" ht="12.75" customHeight="1">
      <c r="A13" s="344" t="s">
        <v>157</v>
      </c>
      <c r="B13" s="345">
        <v>6829</v>
      </c>
      <c r="C13" s="346">
        <v>7261</v>
      </c>
      <c r="D13" s="346">
        <v>6716</v>
      </c>
      <c r="E13" s="346">
        <v>6939</v>
      </c>
      <c r="F13" s="346">
        <v>6890</v>
      </c>
      <c r="G13" s="346">
        <v>7307</v>
      </c>
      <c r="H13" s="346">
        <v>7856</v>
      </c>
      <c r="I13" s="346">
        <v>7952</v>
      </c>
      <c r="J13" s="346">
        <v>7545</v>
      </c>
      <c r="K13" s="346">
        <v>7503.716899</v>
      </c>
      <c r="L13" s="347">
        <v>7423</v>
      </c>
      <c r="M13" s="347">
        <v>8059</v>
      </c>
      <c r="N13" s="348">
        <v>7864</v>
      </c>
      <c r="O13" s="348">
        <v>7830</v>
      </c>
      <c r="P13" s="348">
        <v>7912</v>
      </c>
      <c r="Q13" s="348">
        <v>7752</v>
      </c>
      <c r="R13" s="348">
        <v>7461</v>
      </c>
      <c r="S13" s="348">
        <v>6829</v>
      </c>
      <c r="T13" s="348">
        <v>6712</v>
      </c>
      <c r="U13" s="348">
        <v>6692</v>
      </c>
      <c r="V13" s="348">
        <v>7361</v>
      </c>
      <c r="W13" s="348">
        <v>6521.5636100000002</v>
      </c>
      <c r="X13" s="348">
        <v>6783.4170549999999</v>
      </c>
      <c r="Y13" s="348">
        <v>6222.810219</v>
      </c>
      <c r="Z13" s="349">
        <v>5598.0412779999997</v>
      </c>
    </row>
    <row r="14" spans="1:26" ht="12.75" customHeight="1">
      <c r="A14" s="522"/>
      <c r="B14" s="523"/>
      <c r="C14" s="523"/>
      <c r="D14" s="523"/>
      <c r="E14" s="523"/>
      <c r="F14" s="523"/>
      <c r="G14" s="523"/>
      <c r="H14" s="523"/>
      <c r="I14" s="523"/>
      <c r="J14" s="523"/>
      <c r="K14" s="523"/>
      <c r="L14" s="524"/>
      <c r="M14" s="524"/>
      <c r="N14" s="525"/>
      <c r="O14" s="525"/>
      <c r="P14" s="525"/>
      <c r="Q14" s="525"/>
      <c r="R14" s="525"/>
      <c r="S14" s="525"/>
      <c r="T14" s="525"/>
      <c r="U14" s="525"/>
      <c r="V14" s="526"/>
    </row>
    <row r="15" spans="1:26" ht="12.75" customHeight="1">
      <c r="A15" s="527" t="s">
        <v>552</v>
      </c>
      <c r="B15" s="528"/>
      <c r="C15" s="518"/>
      <c r="D15" s="518"/>
      <c r="E15" s="518"/>
      <c r="F15" s="518"/>
      <c r="G15" s="518"/>
      <c r="H15" s="518"/>
      <c r="I15" s="518"/>
      <c r="J15" s="518"/>
      <c r="K15" s="518"/>
      <c r="L15" s="518"/>
      <c r="M15" s="518"/>
      <c r="N15" s="518"/>
      <c r="O15" s="518"/>
      <c r="P15" s="518"/>
      <c r="Q15" s="529"/>
      <c r="R15" s="529"/>
      <c r="S15" s="529"/>
      <c r="T15" s="529"/>
    </row>
    <row r="16" spans="1:26" ht="12.75" customHeight="1">
      <c r="A16" s="530" t="s">
        <v>235</v>
      </c>
      <c r="B16" s="517"/>
      <c r="C16" s="517"/>
      <c r="D16" s="517"/>
      <c r="E16" s="517"/>
      <c r="F16" s="531"/>
      <c r="G16" s="531"/>
      <c r="H16" s="531"/>
      <c r="I16" s="531"/>
      <c r="J16" s="531"/>
      <c r="K16" s="531"/>
      <c r="L16" s="531"/>
      <c r="M16" s="531"/>
      <c r="N16" s="531"/>
      <c r="O16" s="531"/>
      <c r="P16" s="531"/>
      <c r="Q16" s="529"/>
      <c r="R16" s="529"/>
      <c r="S16" s="529"/>
      <c r="T16" s="529"/>
    </row>
    <row r="17" spans="26:26" ht="11.25" customHeight="1">
      <c r="Z17" s="325"/>
    </row>
  </sheetData>
  <pageMargins left="0.78749999999999998" right="0.78749999999999998" top="0.98402777777777795" bottom="0.9840277777777779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4287A-DF6F-4D88-99B7-1D82828271E5}">
  <dimension ref="A1:BF65"/>
  <sheetViews>
    <sheetView showGridLines="0" zoomScale="115" zoomScaleNormal="115" workbookViewId="0">
      <pane xSplit="1" ySplit="3" topLeftCell="AF4" activePane="bottomRight" state="frozen"/>
      <selection pane="topRight"/>
      <selection pane="bottomLeft"/>
      <selection pane="bottomRight"/>
    </sheetView>
  </sheetViews>
  <sheetFormatPr baseColWidth="10" defaultColWidth="11.42578125" defaultRowHeight="12.75" customHeight="1"/>
  <cols>
    <col min="1" max="1" width="74.7109375" style="729" customWidth="1"/>
    <col min="2" max="35" width="4.85546875" style="729" customWidth="1"/>
    <col min="36" max="36" width="5.140625" style="729" customWidth="1"/>
    <col min="37" max="37" width="0.85546875" style="729" customWidth="1"/>
    <col min="38" max="47" width="7.140625" style="729" customWidth="1"/>
    <col min="48" max="48" width="6.42578125" style="729" customWidth="1"/>
    <col min="49" max="16384" width="11.42578125" style="729"/>
  </cols>
  <sheetData>
    <row r="1" spans="1:58" ht="12.75" customHeight="1">
      <c r="A1" s="728" t="s">
        <v>1</v>
      </c>
      <c r="H1" s="730"/>
      <c r="AO1" s="731"/>
    </row>
    <row r="2" spans="1:58" s="732" customFormat="1" ht="12.75" customHeight="1">
      <c r="B2" s="733"/>
      <c r="C2" s="733"/>
      <c r="D2" s="733"/>
      <c r="E2" s="733"/>
      <c r="F2" s="733"/>
      <c r="G2" s="733"/>
      <c r="H2" s="734"/>
      <c r="I2" s="733"/>
      <c r="J2" s="733"/>
      <c r="K2" s="733"/>
      <c r="L2" s="733"/>
      <c r="M2" s="733"/>
      <c r="N2" s="733"/>
      <c r="O2" s="733"/>
      <c r="P2" s="733"/>
      <c r="Q2" s="733"/>
      <c r="R2" s="733"/>
      <c r="S2" s="733"/>
      <c r="T2" s="733"/>
      <c r="U2" s="733"/>
      <c r="V2" s="733"/>
      <c r="W2" s="733"/>
      <c r="X2" s="733"/>
      <c r="Y2" s="733"/>
      <c r="AB2" s="733"/>
      <c r="AC2" s="733"/>
      <c r="AH2" s="735"/>
      <c r="AI2" s="731"/>
      <c r="AJ2" s="731"/>
      <c r="AK2" s="731"/>
      <c r="AU2" s="731" t="s">
        <v>31</v>
      </c>
      <c r="AV2" s="729"/>
    </row>
    <row r="3" spans="1:58" ht="11.25">
      <c r="A3" s="736"/>
      <c r="B3" s="737">
        <v>1984</v>
      </c>
      <c r="C3" s="738">
        <v>1985</v>
      </c>
      <c r="D3" s="738">
        <v>1986</v>
      </c>
      <c r="E3" s="738">
        <v>1987</v>
      </c>
      <c r="F3" s="738">
        <v>1988</v>
      </c>
      <c r="G3" s="738">
        <v>1989</v>
      </c>
      <c r="H3" s="738">
        <v>1990</v>
      </c>
      <c r="I3" s="738">
        <v>1991</v>
      </c>
      <c r="J3" s="738">
        <v>1992</v>
      </c>
      <c r="K3" s="738">
        <v>1993</v>
      </c>
      <c r="L3" s="738">
        <v>1994</v>
      </c>
      <c r="M3" s="738">
        <v>1995</v>
      </c>
      <c r="N3" s="738">
        <v>1996</v>
      </c>
      <c r="O3" s="738">
        <v>1997</v>
      </c>
      <c r="P3" s="738">
        <v>1998</v>
      </c>
      <c r="Q3" s="738">
        <v>1999</v>
      </c>
      <c r="R3" s="738">
        <v>2000</v>
      </c>
      <c r="S3" s="738">
        <v>2001</v>
      </c>
      <c r="T3" s="738">
        <v>2002</v>
      </c>
      <c r="U3" s="738">
        <v>2003</v>
      </c>
      <c r="V3" s="738">
        <v>2004</v>
      </c>
      <c r="W3" s="738">
        <v>2005</v>
      </c>
      <c r="X3" s="738">
        <v>2006</v>
      </c>
      <c r="Y3" s="738">
        <v>2007</v>
      </c>
      <c r="Z3" s="738">
        <v>2008</v>
      </c>
      <c r="AA3" s="738">
        <v>2009</v>
      </c>
      <c r="AB3" s="738">
        <v>2010</v>
      </c>
      <c r="AC3" s="738">
        <v>2011</v>
      </c>
      <c r="AD3" s="738">
        <v>2012</v>
      </c>
      <c r="AE3" s="738">
        <v>2013</v>
      </c>
      <c r="AF3" s="738">
        <v>2014</v>
      </c>
      <c r="AG3" s="738">
        <v>2015</v>
      </c>
      <c r="AH3" s="738">
        <v>2016</v>
      </c>
      <c r="AI3" s="738">
        <v>2017</v>
      </c>
      <c r="AJ3" s="739">
        <v>2018</v>
      </c>
      <c r="AK3" s="740"/>
      <c r="AL3" s="737">
        <v>2014</v>
      </c>
      <c r="AM3" s="738">
        <v>2015</v>
      </c>
      <c r="AN3" s="738">
        <v>2016</v>
      </c>
      <c r="AO3" s="738">
        <v>2017</v>
      </c>
      <c r="AP3" s="738">
        <v>2018</v>
      </c>
      <c r="AQ3" s="738">
        <v>2019</v>
      </c>
      <c r="AR3" s="738">
        <v>2020</v>
      </c>
      <c r="AS3" s="738">
        <v>2021</v>
      </c>
      <c r="AT3" s="738">
        <v>2022</v>
      </c>
      <c r="AU3" s="739">
        <v>2023</v>
      </c>
    </row>
    <row r="4" spans="1:58" ht="11.25">
      <c r="A4" s="741" t="s">
        <v>32</v>
      </c>
      <c r="B4" s="742">
        <v>57.749000000000002</v>
      </c>
      <c r="C4" s="743">
        <v>56.058999999999997</v>
      </c>
      <c r="D4" s="743">
        <v>52.686</v>
      </c>
      <c r="E4" s="743">
        <v>52.707000000000001</v>
      </c>
      <c r="F4" s="743">
        <v>52.945999999999998</v>
      </c>
      <c r="G4" s="743">
        <v>53.712000000000003</v>
      </c>
      <c r="H4" s="743">
        <v>52.24</v>
      </c>
      <c r="I4" s="743">
        <v>52.430011</v>
      </c>
      <c r="J4" s="743">
        <v>51.180591</v>
      </c>
      <c r="K4" s="743">
        <v>45.582509000000002</v>
      </c>
      <c r="L4" s="743">
        <v>48.871257999999997</v>
      </c>
      <c r="M4" s="743">
        <v>48.266067999999997</v>
      </c>
      <c r="N4" s="743">
        <v>50.113</v>
      </c>
      <c r="O4" s="743">
        <v>54.246000000000002</v>
      </c>
      <c r="P4" s="743">
        <v>54.099525</v>
      </c>
      <c r="Q4" s="743">
        <v>54.53801500294</v>
      </c>
      <c r="R4" s="743">
        <v>57.725754642223997</v>
      </c>
      <c r="S4" s="743">
        <v>51.718302252256997</v>
      </c>
      <c r="T4" s="743">
        <v>51.288192553031003</v>
      </c>
      <c r="U4" s="743">
        <v>48.057268754623998</v>
      </c>
      <c r="V4" s="743">
        <v>46.348370260433001</v>
      </c>
      <c r="W4" s="743">
        <v>40.701180450133002</v>
      </c>
      <c r="X4" s="743">
        <v>41.178920252944998</v>
      </c>
      <c r="Y4" s="743">
        <v>42.6118598758936</v>
      </c>
      <c r="Z4" s="743">
        <v>40.436129085262202</v>
      </c>
      <c r="AA4" s="743">
        <v>32.1291690572275</v>
      </c>
      <c r="AB4" s="743">
        <v>29.9647515529957</v>
      </c>
      <c r="AC4" s="743">
        <v>34.201586813471003</v>
      </c>
      <c r="AD4" s="743">
        <v>32.538902999999998</v>
      </c>
      <c r="AE4" s="743">
        <v>32.2301126139986</v>
      </c>
      <c r="AF4" s="743">
        <v>32.596312499881599</v>
      </c>
      <c r="AG4" s="743">
        <v>36.328056893000003</v>
      </c>
      <c r="AH4" s="743">
        <v>34.724299999999999</v>
      </c>
      <c r="AI4" s="743">
        <v>35.654600000000002</v>
      </c>
      <c r="AJ4" s="744">
        <v>34.1633</v>
      </c>
      <c r="AK4" s="730"/>
      <c r="AL4" s="742">
        <v>32.596312499881599</v>
      </c>
      <c r="AM4" s="743">
        <v>36.328056893000003</v>
      </c>
      <c r="AN4" s="743">
        <v>34.713736000000004</v>
      </c>
      <c r="AO4" s="743">
        <v>35.480982000000004</v>
      </c>
      <c r="AP4" s="743">
        <v>33.849725999999997</v>
      </c>
      <c r="AQ4" s="743">
        <v>33.908709999999999</v>
      </c>
      <c r="AR4" s="743">
        <v>31.296559999999999</v>
      </c>
      <c r="AS4" s="743">
        <v>35.769720999999997</v>
      </c>
      <c r="AT4" s="743">
        <v>35.281855999999998</v>
      </c>
      <c r="AU4" s="744">
        <v>29.398990999999999</v>
      </c>
    </row>
    <row r="5" spans="1:58" ht="11.25">
      <c r="A5" s="745" t="s">
        <v>33</v>
      </c>
      <c r="B5" s="746">
        <v>34.639000000000003</v>
      </c>
      <c r="C5" s="747">
        <v>34.228999999999999</v>
      </c>
      <c r="D5" s="747">
        <v>32.896000000000001</v>
      </c>
      <c r="E5" s="747">
        <v>33.057000000000002</v>
      </c>
      <c r="F5" s="747">
        <v>32.515999999999998</v>
      </c>
      <c r="G5" s="747">
        <v>32.322000000000003</v>
      </c>
      <c r="H5" s="747">
        <v>31.52</v>
      </c>
      <c r="I5" s="747">
        <v>31.700011</v>
      </c>
      <c r="J5" s="747">
        <v>30.310590999999999</v>
      </c>
      <c r="K5" s="747">
        <v>26.662509</v>
      </c>
      <c r="L5" s="747">
        <v>27.431258</v>
      </c>
      <c r="M5" s="747">
        <v>26.326067999999999</v>
      </c>
      <c r="N5" s="747">
        <v>26.713000000000001</v>
      </c>
      <c r="O5" s="747">
        <v>28.013000000000002</v>
      </c>
      <c r="P5" s="747">
        <v>27.512408961999999</v>
      </c>
      <c r="Q5" s="747">
        <v>28.51350511994</v>
      </c>
      <c r="R5" s="747">
        <v>29.898441815224</v>
      </c>
      <c r="S5" s="747">
        <v>26.513842374256999</v>
      </c>
      <c r="T5" s="747">
        <v>26.460684553031001</v>
      </c>
      <c r="U5" s="747">
        <v>25.160975754624001</v>
      </c>
      <c r="V5" s="747">
        <v>24.331699209236199</v>
      </c>
      <c r="W5" s="747">
        <v>21.6392636064142</v>
      </c>
      <c r="X5" s="747">
        <v>24.568634916353201</v>
      </c>
      <c r="Y5" s="747">
        <v>25.192108503770601</v>
      </c>
      <c r="Z5" s="747">
        <v>26.063180043181099</v>
      </c>
      <c r="AA5" s="747">
        <v>22.5713881140125</v>
      </c>
      <c r="AB5" s="747">
        <v>22.570215460992898</v>
      </c>
      <c r="AC5" s="747">
        <v>25.361018432137499</v>
      </c>
      <c r="AD5" s="747">
        <v>22.061509000000001</v>
      </c>
      <c r="AE5" s="747">
        <v>20.288789447968899</v>
      </c>
      <c r="AF5" s="747">
        <v>20.136962727384901</v>
      </c>
      <c r="AG5" s="747">
        <v>21.461525429999998</v>
      </c>
      <c r="AH5" s="747">
        <v>20.562000000000001</v>
      </c>
      <c r="AI5" s="747">
        <v>20.685600000000001</v>
      </c>
      <c r="AJ5" s="748">
        <v>20.258199999999999</v>
      </c>
      <c r="AK5" s="747"/>
      <c r="AL5" s="746">
        <v>20.136962727384901</v>
      </c>
      <c r="AM5" s="747">
        <v>21.461525430000002</v>
      </c>
      <c r="AN5" s="747">
        <v>20.496881000000002</v>
      </c>
      <c r="AO5" s="747">
        <v>20.839399</v>
      </c>
      <c r="AP5" s="747">
        <v>20.057005</v>
      </c>
      <c r="AQ5" s="747">
        <v>19.8979</v>
      </c>
      <c r="AR5" s="747">
        <v>18.226803</v>
      </c>
      <c r="AS5" s="747">
        <v>21.289636999999999</v>
      </c>
      <c r="AT5" s="747">
        <v>20.947427999999999</v>
      </c>
      <c r="AU5" s="748">
        <v>17.636987999999999</v>
      </c>
    </row>
    <row r="6" spans="1:58" ht="11.25">
      <c r="A6" s="745" t="s">
        <v>34</v>
      </c>
      <c r="B6" s="746">
        <v>17.38</v>
      </c>
      <c r="C6" s="747">
        <v>16.28</v>
      </c>
      <c r="D6" s="747">
        <v>14.3</v>
      </c>
      <c r="E6" s="747">
        <v>13.98</v>
      </c>
      <c r="F6" s="747">
        <v>14.8</v>
      </c>
      <c r="G6" s="747">
        <v>15.71</v>
      </c>
      <c r="H6" s="747">
        <v>15.01</v>
      </c>
      <c r="I6" s="747">
        <v>14.86</v>
      </c>
      <c r="J6" s="747">
        <v>14.59</v>
      </c>
      <c r="K6" s="747">
        <v>12.93</v>
      </c>
      <c r="L6" s="747">
        <v>14.15</v>
      </c>
      <c r="M6" s="747">
        <v>14.41</v>
      </c>
      <c r="N6" s="747">
        <v>14.71</v>
      </c>
      <c r="O6" s="747">
        <v>16.009</v>
      </c>
      <c r="P6" s="747">
        <v>17.067116038000002</v>
      </c>
      <c r="Q6" s="747">
        <v>16.834509882999999</v>
      </c>
      <c r="R6" s="747">
        <v>18.491788827000001</v>
      </c>
      <c r="S6" s="747">
        <v>16.993365445999999</v>
      </c>
      <c r="T6" s="747">
        <v>16.968563</v>
      </c>
      <c r="U6" s="747">
        <v>15.757773</v>
      </c>
      <c r="V6" s="747">
        <v>15.5560860511968</v>
      </c>
      <c r="W6" s="747">
        <v>13.8915848437188</v>
      </c>
      <c r="X6" s="747">
        <v>12.162382994144799</v>
      </c>
      <c r="Y6" s="747">
        <v>12.664454926516001</v>
      </c>
      <c r="Z6" s="747">
        <v>10.890411700577999</v>
      </c>
      <c r="AA6" s="747">
        <v>7.1654238921050704</v>
      </c>
      <c r="AB6" s="747">
        <v>5.6810803423024998</v>
      </c>
      <c r="AC6" s="747">
        <v>6.6216617921690002</v>
      </c>
      <c r="AD6" s="747">
        <v>7.3605520000000002</v>
      </c>
      <c r="AE6" s="747">
        <v>8.6225236101075105</v>
      </c>
      <c r="AF6" s="747">
        <v>9.2419152729065708</v>
      </c>
      <c r="AG6" s="747">
        <v>10.307836149</v>
      </c>
      <c r="AH6" s="747">
        <v>9.5488</v>
      </c>
      <c r="AI6" s="747">
        <v>9.9933999999999994</v>
      </c>
      <c r="AJ6" s="748">
        <v>9.3752999999999993</v>
      </c>
      <c r="AK6" s="747"/>
      <c r="AL6" s="746">
        <v>9.2419152729065708</v>
      </c>
      <c r="AM6" s="747">
        <v>10.307836149</v>
      </c>
      <c r="AN6" s="747">
        <v>9.2394199999999991</v>
      </c>
      <c r="AO6" s="747">
        <v>9.8572579999999999</v>
      </c>
      <c r="AP6" s="747">
        <v>9.5518539999999987</v>
      </c>
      <c r="AQ6" s="747">
        <v>9.5913170000000001</v>
      </c>
      <c r="AR6" s="747">
        <v>9.3061179999999979</v>
      </c>
      <c r="AS6" s="747">
        <v>10.239581000000001</v>
      </c>
      <c r="AT6" s="747">
        <v>10.164256</v>
      </c>
      <c r="AU6" s="748">
        <f>AU7+AU8</f>
        <v>8.4845849999999992</v>
      </c>
    </row>
    <row r="7" spans="1:58" ht="11.25">
      <c r="A7" s="749" t="s">
        <v>35</v>
      </c>
      <c r="B7" s="746">
        <v>7</v>
      </c>
      <c r="C7" s="747">
        <v>6.3</v>
      </c>
      <c r="D7" s="747">
        <v>5.8</v>
      </c>
      <c r="E7" s="747">
        <v>5.5</v>
      </c>
      <c r="F7" s="747">
        <v>5.7</v>
      </c>
      <c r="G7" s="747">
        <v>6.2</v>
      </c>
      <c r="H7" s="747">
        <v>6.2</v>
      </c>
      <c r="I7" s="747">
        <v>5.7</v>
      </c>
      <c r="J7" s="747">
        <v>5.7</v>
      </c>
      <c r="K7" s="747">
        <v>4.7</v>
      </c>
      <c r="L7" s="747">
        <v>5.6</v>
      </c>
      <c r="M7" s="747">
        <v>5.9</v>
      </c>
      <c r="N7" s="747">
        <v>6.2</v>
      </c>
      <c r="O7" s="747">
        <v>6.6</v>
      </c>
      <c r="P7" s="747">
        <v>7.7</v>
      </c>
      <c r="Q7" s="747">
        <v>7.6</v>
      </c>
      <c r="R7" s="747">
        <v>8.3000000000000007</v>
      </c>
      <c r="S7" s="747">
        <v>7.5</v>
      </c>
      <c r="T7" s="747">
        <v>7.9</v>
      </c>
      <c r="U7" s="747">
        <v>7.3</v>
      </c>
      <c r="V7" s="747">
        <v>8.1</v>
      </c>
      <c r="W7" s="747">
        <v>6.9</v>
      </c>
      <c r="X7" s="747">
        <v>5.9</v>
      </c>
      <c r="Y7" s="747">
        <v>6.2</v>
      </c>
      <c r="Z7" s="747">
        <v>5.0029721261360001</v>
      </c>
      <c r="AA7" s="747">
        <v>3.409926483206601</v>
      </c>
      <c r="AB7" s="747">
        <v>1.7413117936967661</v>
      </c>
      <c r="AC7" s="747">
        <v>2.5316480150831731</v>
      </c>
      <c r="AD7" s="747">
        <v>3.0277089999999998</v>
      </c>
      <c r="AE7" s="747">
        <v>3.7317563541183385</v>
      </c>
      <c r="AF7" s="747">
        <v>4.0519532974611501</v>
      </c>
      <c r="AG7" s="747">
        <v>4.4790341299999996</v>
      </c>
      <c r="AH7" s="747">
        <v>4.4216000000000006</v>
      </c>
      <c r="AI7" s="747">
        <v>4.4980000000000002</v>
      </c>
      <c r="AJ7" s="748">
        <v>4.1738999999999997</v>
      </c>
      <c r="AK7" s="747"/>
      <c r="AL7" s="746">
        <v>4.0519532974611501</v>
      </c>
      <c r="AM7" s="747">
        <v>4.4790341299999996</v>
      </c>
      <c r="AN7" s="747">
        <v>4.2491000000000003</v>
      </c>
      <c r="AO7" s="747">
        <v>4.3071999999999999</v>
      </c>
      <c r="AP7" s="747">
        <v>4.0160999999999998</v>
      </c>
      <c r="AQ7" s="747">
        <v>4.3375000000000004</v>
      </c>
      <c r="AR7" s="747">
        <v>4.5644999999999998</v>
      </c>
      <c r="AS7" s="747">
        <v>4.7606999999999999</v>
      </c>
      <c r="AT7" s="747">
        <v>4.5895000000000001</v>
      </c>
      <c r="AU7" s="748">
        <v>3.693657</v>
      </c>
    </row>
    <row r="8" spans="1:58" ht="11.25">
      <c r="A8" s="749" t="s">
        <v>36</v>
      </c>
      <c r="B8" s="746">
        <v>10.4</v>
      </c>
      <c r="C8" s="747">
        <v>9.9</v>
      </c>
      <c r="D8" s="747">
        <v>8.5</v>
      </c>
      <c r="E8" s="747">
        <v>8.5</v>
      </c>
      <c r="F8" s="747">
        <v>9.1</v>
      </c>
      <c r="G8" s="747">
        <v>9.5</v>
      </c>
      <c r="H8" s="747">
        <v>8.8000000000000007</v>
      </c>
      <c r="I8" s="747">
        <v>9.1</v>
      </c>
      <c r="J8" s="747">
        <v>8.9</v>
      </c>
      <c r="K8" s="747">
        <v>8.1999999999999993</v>
      </c>
      <c r="L8" s="747">
        <v>8.6</v>
      </c>
      <c r="M8" s="747">
        <v>8.5</v>
      </c>
      <c r="N8" s="747">
        <v>8.6</v>
      </c>
      <c r="O8" s="747">
        <v>9.4</v>
      </c>
      <c r="P8" s="747">
        <v>9.4</v>
      </c>
      <c r="Q8" s="747">
        <v>9.1999999999999993</v>
      </c>
      <c r="R8" s="747">
        <v>10.199999999999999</v>
      </c>
      <c r="S8" s="747">
        <v>9.5</v>
      </c>
      <c r="T8" s="747">
        <v>9</v>
      </c>
      <c r="U8" s="747">
        <v>8.5</v>
      </c>
      <c r="V8" s="747">
        <v>7.4</v>
      </c>
      <c r="W8" s="747">
        <v>7</v>
      </c>
      <c r="X8" s="747">
        <v>6.3</v>
      </c>
      <c r="Y8" s="747">
        <v>6.5</v>
      </c>
      <c r="Z8" s="747">
        <v>5.8874395744420012</v>
      </c>
      <c r="AA8" s="747">
        <v>3.7554974088984645</v>
      </c>
      <c r="AB8" s="747">
        <v>3.9397685486057368</v>
      </c>
      <c r="AC8" s="747">
        <v>4.0900137770858294</v>
      </c>
      <c r="AD8" s="747">
        <v>4.3328429999999996</v>
      </c>
      <c r="AE8" s="747">
        <v>4.8907672559891697</v>
      </c>
      <c r="AF8" s="747">
        <v>5.1899619754454198</v>
      </c>
      <c r="AG8" s="747">
        <v>5.8288020189999994</v>
      </c>
      <c r="AH8" s="747">
        <v>5.1272000000000002</v>
      </c>
      <c r="AI8" s="747">
        <v>5.4954000000000001</v>
      </c>
      <c r="AJ8" s="748">
        <v>5.2013999999999996</v>
      </c>
      <c r="AK8" s="747"/>
      <c r="AL8" s="746">
        <v>5.1899619754454198</v>
      </c>
      <c r="AM8" s="747">
        <v>5.8288020189999994</v>
      </c>
      <c r="AN8" s="747">
        <v>4.9903000000000004</v>
      </c>
      <c r="AO8" s="747">
        <v>5.5501000000000005</v>
      </c>
      <c r="AP8" s="747">
        <v>5.5358000000000001</v>
      </c>
      <c r="AQ8" s="747">
        <v>5.2538</v>
      </c>
      <c r="AR8" s="747">
        <v>4.7416</v>
      </c>
      <c r="AS8" s="747">
        <v>5.4788999999999994</v>
      </c>
      <c r="AT8" s="747">
        <v>5.5747999999999998</v>
      </c>
      <c r="AU8" s="748">
        <v>4.7909280000000001</v>
      </c>
    </row>
    <row r="9" spans="1:58" ht="11.25">
      <c r="A9" s="750" t="s">
        <v>37</v>
      </c>
      <c r="B9" s="751">
        <v>5.73</v>
      </c>
      <c r="C9" s="752">
        <v>5.55</v>
      </c>
      <c r="D9" s="752">
        <v>5.49</v>
      </c>
      <c r="E9" s="752">
        <v>5.67</v>
      </c>
      <c r="F9" s="752">
        <v>5.63</v>
      </c>
      <c r="G9" s="752">
        <v>5.68</v>
      </c>
      <c r="H9" s="752">
        <v>5.71</v>
      </c>
      <c r="I9" s="752">
        <v>5.87</v>
      </c>
      <c r="J9" s="752">
        <v>6.28</v>
      </c>
      <c r="K9" s="752">
        <v>5.99</v>
      </c>
      <c r="L9" s="752">
        <v>7.29</v>
      </c>
      <c r="M9" s="752">
        <v>7.53</v>
      </c>
      <c r="N9" s="752">
        <v>8.69</v>
      </c>
      <c r="O9" s="752">
        <v>10.224</v>
      </c>
      <c r="P9" s="752">
        <v>9.52</v>
      </c>
      <c r="Q9" s="752">
        <v>9.19</v>
      </c>
      <c r="R9" s="752">
        <v>9.3355239999999995</v>
      </c>
      <c r="S9" s="752">
        <v>8.2110944319999994</v>
      </c>
      <c r="T9" s="752">
        <v>7.8589450000000003</v>
      </c>
      <c r="U9" s="752">
        <v>7.1385199999999998</v>
      </c>
      <c r="V9" s="752">
        <v>6.460585</v>
      </c>
      <c r="W9" s="752">
        <v>5.1703320000000001</v>
      </c>
      <c r="X9" s="752">
        <v>4.4479023424470201</v>
      </c>
      <c r="Y9" s="752">
        <v>4.7552964456069402</v>
      </c>
      <c r="Z9" s="752">
        <v>3.4825373415029999</v>
      </c>
      <c r="AA9" s="752">
        <v>2.3923570511099999</v>
      </c>
      <c r="AB9" s="752">
        <v>1.71345574970032</v>
      </c>
      <c r="AC9" s="752">
        <v>2.2189065891644302</v>
      </c>
      <c r="AD9" s="752">
        <v>3.1168420000000001</v>
      </c>
      <c r="AE9" s="752">
        <v>3.3187995559221899</v>
      </c>
      <c r="AF9" s="752">
        <v>3.2174344995900599</v>
      </c>
      <c r="AG9" s="752">
        <v>4.5586953140000004</v>
      </c>
      <c r="AH9" s="752">
        <v>4.6135000000000002</v>
      </c>
      <c r="AI9" s="752">
        <v>4.9756999999999998</v>
      </c>
      <c r="AJ9" s="753">
        <v>4.5297999999999998</v>
      </c>
      <c r="AK9" s="747"/>
      <c r="AL9" s="751">
        <v>3.2174344995900599</v>
      </c>
      <c r="AM9" s="752">
        <v>4.5586953139999995</v>
      </c>
      <c r="AN9" s="752">
        <v>4.9774350000000007</v>
      </c>
      <c r="AO9" s="752">
        <v>4.7843249999999999</v>
      </c>
      <c r="AP9" s="752">
        <v>4.2408670000000006</v>
      </c>
      <c r="AQ9" s="752">
        <v>4.4194930000000001</v>
      </c>
      <c r="AR9" s="752">
        <v>3.763639</v>
      </c>
      <c r="AS9" s="752">
        <v>4.2405029999999995</v>
      </c>
      <c r="AT9" s="752">
        <v>4.170172</v>
      </c>
      <c r="AU9" s="753">
        <v>3.2774179999999999</v>
      </c>
    </row>
    <row r="10" spans="1:58" s="760" customFormat="1" ht="11.25">
      <c r="A10" s="754" t="s">
        <v>515</v>
      </c>
      <c r="B10" s="755">
        <v>125.883261763853</v>
      </c>
      <c r="C10" s="756">
        <v>128.41773876381799</v>
      </c>
      <c r="D10" s="756">
        <v>134.59800392918001</v>
      </c>
      <c r="E10" s="756">
        <v>144.51500159377599</v>
      </c>
      <c r="F10" s="756">
        <v>161.10934855145101</v>
      </c>
      <c r="G10" s="756">
        <v>168.637945959847</v>
      </c>
      <c r="H10" s="756">
        <v>195.71571949801401</v>
      </c>
      <c r="I10" s="756">
        <v>201.086547261916</v>
      </c>
      <c r="J10" s="756">
        <v>206.65833831589401</v>
      </c>
      <c r="K10" s="756">
        <v>202.582492823085</v>
      </c>
      <c r="L10" s="756">
        <v>217.72231105738101</v>
      </c>
      <c r="M10" s="756">
        <v>232.902005978338</v>
      </c>
      <c r="N10" s="756">
        <v>237.471330909497</v>
      </c>
      <c r="O10" s="756">
        <v>246.953993789967</v>
      </c>
      <c r="P10" s="756">
        <v>257.64902268944002</v>
      </c>
      <c r="Q10" s="756">
        <v>266.69847652687099</v>
      </c>
      <c r="R10" s="756">
        <v>276.81732737618103</v>
      </c>
      <c r="S10" s="756">
        <v>290.44946576625199</v>
      </c>
      <c r="T10" s="756">
        <v>293.40466064730703</v>
      </c>
      <c r="U10" s="756">
        <v>297.01678351073201</v>
      </c>
      <c r="V10" s="756">
        <v>314.93268721507599</v>
      </c>
      <c r="W10" s="756">
        <v>314.769890644138</v>
      </c>
      <c r="X10" s="756">
        <v>328.31053952344598</v>
      </c>
      <c r="Y10" s="756">
        <v>340.86517427341403</v>
      </c>
      <c r="Z10" s="756">
        <v>327.453616289639</v>
      </c>
      <c r="AA10" s="756">
        <v>284.486543985558</v>
      </c>
      <c r="AB10" s="756">
        <v>301.08508231604401</v>
      </c>
      <c r="AC10" s="756">
        <v>301.95206886146298</v>
      </c>
      <c r="AD10" s="756">
        <f>+AD11+AD19</f>
        <v>288.284247392162</v>
      </c>
      <c r="AE10" s="756">
        <f>+AE11+AE19</f>
        <v>291.94729535081501</v>
      </c>
      <c r="AF10" s="756">
        <v>288.53234107900755</v>
      </c>
      <c r="AG10" s="756">
        <v>281.92484480309156</v>
      </c>
      <c r="AH10" s="756">
        <v>289.01068657781599</v>
      </c>
      <c r="AI10" s="756">
        <v>308.28884234000623</v>
      </c>
      <c r="AJ10" s="757">
        <v>317.29340269264549</v>
      </c>
      <c r="AK10" s="758"/>
      <c r="AL10" s="755">
        <v>272.609455106383</v>
      </c>
      <c r="AM10" s="756">
        <v>268.20824825957402</v>
      </c>
      <c r="AN10" s="756">
        <v>277.13350123064902</v>
      </c>
      <c r="AO10" s="756">
        <v>293.59118973187299</v>
      </c>
      <c r="AP10" s="756">
        <v>294.96290598721498</v>
      </c>
      <c r="AQ10" s="730">
        <v>305.88758110365796</v>
      </c>
      <c r="AR10" s="730">
        <v>295.07452616945096</v>
      </c>
      <c r="AS10" s="730">
        <v>304.57342274354153</v>
      </c>
      <c r="AT10" s="730">
        <v>302.62703572918542</v>
      </c>
      <c r="AU10" s="759">
        <v>295.54293440047485</v>
      </c>
    </row>
    <row r="11" spans="1:58" s="760" customFormat="1" ht="11.25">
      <c r="A11" s="761" t="s">
        <v>516</v>
      </c>
      <c r="B11" s="755">
        <v>114.68578471984399</v>
      </c>
      <c r="C11" s="756">
        <v>116.399312824031</v>
      </c>
      <c r="D11" s="756">
        <v>121.417397973646</v>
      </c>
      <c r="E11" s="756">
        <v>130.15892090353401</v>
      </c>
      <c r="F11" s="756">
        <v>145.26315144444899</v>
      </c>
      <c r="G11" s="756">
        <v>151.73371080228301</v>
      </c>
      <c r="H11" s="756">
        <v>157.673876900218</v>
      </c>
      <c r="I11" s="756">
        <v>161.36835069422099</v>
      </c>
      <c r="J11" s="756">
        <v>165.416338315894</v>
      </c>
      <c r="K11" s="756">
        <v>159.741492823085</v>
      </c>
      <c r="L11" s="756">
        <v>168.54877555765</v>
      </c>
      <c r="M11" s="756">
        <v>181.108227366817</v>
      </c>
      <c r="N11" s="756">
        <v>180.837244585202</v>
      </c>
      <c r="O11" s="756">
        <v>183.93009411077401</v>
      </c>
      <c r="P11" s="756">
        <v>189.77884625702299</v>
      </c>
      <c r="Q11" s="756">
        <v>200.828388827102</v>
      </c>
      <c r="R11" s="756">
        <v>203.02641943716301</v>
      </c>
      <c r="S11" s="756">
        <v>208.511718811534</v>
      </c>
      <c r="T11" s="756">
        <v>208.71971478819401</v>
      </c>
      <c r="U11" s="756">
        <v>209.855882657899</v>
      </c>
      <c r="V11" s="756">
        <v>218.45972434562799</v>
      </c>
      <c r="W11" s="756">
        <v>214.49739248646699</v>
      </c>
      <c r="X11" s="756">
        <v>220.57789794370899</v>
      </c>
      <c r="Y11" s="756">
        <v>229.19287457285799</v>
      </c>
      <c r="Z11" s="756">
        <v>217.54986732542099</v>
      </c>
      <c r="AA11" s="756">
        <v>186.98612395914901</v>
      </c>
      <c r="AB11" s="756">
        <v>196.347913909189</v>
      </c>
      <c r="AC11" s="756">
        <v>200.47242384300901</v>
      </c>
      <c r="AD11" s="756">
        <v>188.28216317016199</v>
      </c>
      <c r="AE11" s="756">
        <v>188.01807615081501</v>
      </c>
      <c r="AF11" s="756">
        <v>182.50473597262501</v>
      </c>
      <c r="AG11" s="756">
        <v>172.14741154351705</v>
      </c>
      <c r="AH11" s="756">
        <v>174.79493032045428</v>
      </c>
      <c r="AI11" s="756">
        <v>187.15729826977639</v>
      </c>
      <c r="AJ11" s="759">
        <v>192.93861163764316</v>
      </c>
      <c r="AK11" s="758"/>
      <c r="AL11" s="755">
        <v>166.58185</v>
      </c>
      <c r="AM11" s="756">
        <v>158.47319400000001</v>
      </c>
      <c r="AN11" s="756">
        <v>160.318882</v>
      </c>
      <c r="AO11" s="756">
        <v>170.34017</v>
      </c>
      <c r="AP11" s="756">
        <v>172.66835900000001</v>
      </c>
      <c r="AQ11" s="756">
        <v>177.05456799999999</v>
      </c>
      <c r="AR11" s="756">
        <v>170.310982</v>
      </c>
      <c r="AS11" s="756">
        <v>177.34661</v>
      </c>
      <c r="AT11" s="756">
        <v>177.5906722</v>
      </c>
      <c r="AU11" s="759">
        <v>173.28033068134729</v>
      </c>
      <c r="AW11" s="730"/>
      <c r="AX11" s="730"/>
      <c r="AY11" s="730"/>
      <c r="AZ11" s="730"/>
      <c r="BA11" s="730"/>
      <c r="BB11" s="730"/>
      <c r="BC11" s="730"/>
      <c r="BD11" s="730"/>
      <c r="BE11" s="730"/>
      <c r="BF11" s="730"/>
    </row>
    <row r="12" spans="1:58" s="760" customFormat="1" ht="11.25">
      <c r="A12" s="762" t="s">
        <v>39</v>
      </c>
      <c r="B12" s="763">
        <v>93.993176157623694</v>
      </c>
      <c r="C12" s="730">
        <v>94.873286300585306</v>
      </c>
      <c r="D12" s="730">
        <v>98.871329201900394</v>
      </c>
      <c r="E12" s="730">
        <v>105.971872370529</v>
      </c>
      <c r="F12" s="730">
        <v>117.87418082450201</v>
      </c>
      <c r="G12" s="730">
        <v>123.06370449782101</v>
      </c>
      <c r="H12" s="730">
        <v>123.217844064218</v>
      </c>
      <c r="I12" s="730">
        <v>125.96800643122199</v>
      </c>
      <c r="J12" s="730">
        <v>127.990897689894</v>
      </c>
      <c r="K12" s="730">
        <v>123.40976048608501</v>
      </c>
      <c r="L12" s="730">
        <v>129.949050788834</v>
      </c>
      <c r="M12" s="730">
        <v>141.090515880505</v>
      </c>
      <c r="N12" s="730">
        <v>142.133856817126</v>
      </c>
      <c r="O12" s="730">
        <v>144.28800000000001</v>
      </c>
      <c r="P12" s="730">
        <v>149.483</v>
      </c>
      <c r="Q12" s="730">
        <v>158.73699999999999</v>
      </c>
      <c r="R12" s="730">
        <v>163.036</v>
      </c>
      <c r="S12" s="730">
        <v>168.65600000000001</v>
      </c>
      <c r="T12" s="730">
        <v>169.95599999999999</v>
      </c>
      <c r="U12" s="730">
        <v>171.15700000000001</v>
      </c>
      <c r="V12" s="730">
        <v>179.244</v>
      </c>
      <c r="W12" s="730">
        <v>177.44800000000001</v>
      </c>
      <c r="X12" s="730">
        <v>182.83199999999999</v>
      </c>
      <c r="Y12" s="730">
        <v>191.50800000000001</v>
      </c>
      <c r="Z12" s="730">
        <v>181.93</v>
      </c>
      <c r="AA12" s="730">
        <v>156.05600000000001</v>
      </c>
      <c r="AB12" s="730">
        <v>164.37899999999999</v>
      </c>
      <c r="AC12" s="730">
        <v>168.279</v>
      </c>
      <c r="AD12" s="730">
        <v>156.43</v>
      </c>
      <c r="AE12" s="730">
        <v>155.91651999999999</v>
      </c>
      <c r="AF12" s="730">
        <v>151.094077836</v>
      </c>
      <c r="AG12" s="730">
        <v>141.23113936300001</v>
      </c>
      <c r="AH12" s="730">
        <v>144.16111917699996</v>
      </c>
      <c r="AI12" s="730">
        <v>155.85089229199997</v>
      </c>
      <c r="AJ12" s="757">
        <v>161.933247104</v>
      </c>
      <c r="AK12" s="758"/>
      <c r="AL12" s="763">
        <v>149.6825</v>
      </c>
      <c r="AM12" s="730">
        <v>142.43244000000001</v>
      </c>
      <c r="AN12" s="730">
        <v>144.79275000000001</v>
      </c>
      <c r="AO12" s="730">
        <v>154.55748</v>
      </c>
      <c r="AP12" s="730">
        <v>156.82487</v>
      </c>
      <c r="AQ12" s="730">
        <v>161.4247</v>
      </c>
      <c r="AR12" s="730">
        <v>155.81622999999999</v>
      </c>
      <c r="AS12" s="730">
        <v>161.40397000000002</v>
      </c>
      <c r="AT12" s="730">
        <v>161.03</v>
      </c>
      <c r="AU12" s="757">
        <v>157.29632304099999</v>
      </c>
      <c r="AW12" s="764"/>
      <c r="AX12" s="764"/>
    </row>
    <row r="13" spans="1:58" ht="11.25">
      <c r="A13" s="749" t="s">
        <v>40</v>
      </c>
      <c r="B13" s="765">
        <v>0</v>
      </c>
      <c r="C13" s="764">
        <v>0</v>
      </c>
      <c r="D13" s="764">
        <v>0</v>
      </c>
      <c r="E13" s="764">
        <v>0</v>
      </c>
      <c r="F13" s="764">
        <v>0</v>
      </c>
      <c r="G13" s="764">
        <v>0</v>
      </c>
      <c r="H13" s="764">
        <v>0</v>
      </c>
      <c r="I13" s="764">
        <v>0</v>
      </c>
      <c r="J13" s="764">
        <v>0</v>
      </c>
      <c r="K13" s="764">
        <v>0</v>
      </c>
      <c r="L13" s="764">
        <v>0</v>
      </c>
      <c r="M13" s="764">
        <v>36.350200000000001</v>
      </c>
      <c r="N13" s="764">
        <v>36.618284529033801</v>
      </c>
      <c r="O13" s="764">
        <v>34.851999999999997</v>
      </c>
      <c r="P13" s="764">
        <v>31.391999999999999</v>
      </c>
      <c r="Q13" s="764">
        <v>30.459</v>
      </c>
      <c r="R13" s="764">
        <v>28.57</v>
      </c>
      <c r="S13" s="764">
        <v>30.401</v>
      </c>
      <c r="T13" s="764">
        <v>31.792000000000002</v>
      </c>
      <c r="U13" s="764">
        <v>31.725999999999999</v>
      </c>
      <c r="V13" s="764">
        <v>30.385999999999999</v>
      </c>
      <c r="W13" s="764">
        <v>30.234000000000002</v>
      </c>
      <c r="X13" s="764">
        <v>31.989000000000001</v>
      </c>
      <c r="Y13" s="764">
        <v>30.036999999999999</v>
      </c>
      <c r="Z13" s="764">
        <v>29.268999999999998</v>
      </c>
      <c r="AA13" s="764">
        <v>27.347000000000001</v>
      </c>
      <c r="AB13" s="764">
        <v>29.885999999999999</v>
      </c>
      <c r="AC13" s="764">
        <v>32.179000000000002</v>
      </c>
      <c r="AD13" s="764">
        <v>29.425000000000001</v>
      </c>
      <c r="AE13" s="764">
        <v>31.562100000000001</v>
      </c>
      <c r="AF13" s="764">
        <v>31.979048737999999</v>
      </c>
      <c r="AG13" s="764">
        <v>32.123101923999997</v>
      </c>
      <c r="AH13" s="764">
        <v>35.048770234999999</v>
      </c>
      <c r="AI13" s="764">
        <v>36.040512259999993</v>
      </c>
      <c r="AJ13" s="766">
        <v>40.035714120999998</v>
      </c>
      <c r="AK13" s="767"/>
      <c r="AL13" s="765">
        <v>21.828700000000001</v>
      </c>
      <c r="AM13" s="764">
        <v>20.822040000000001</v>
      </c>
      <c r="AN13" s="764">
        <v>21.750050000000002</v>
      </c>
      <c r="AO13" s="764">
        <v>21.198180000000001</v>
      </c>
      <c r="AP13" s="764">
        <v>21.492570000000001</v>
      </c>
      <c r="AQ13" s="764">
        <v>21.045999999999999</v>
      </c>
      <c r="AR13" s="764">
        <v>20.355730000000001</v>
      </c>
      <c r="AS13" s="764">
        <v>20.504570000000001</v>
      </c>
      <c r="AT13" s="764">
        <v>20.285900000000002</v>
      </c>
      <c r="AU13" s="766">
        <v>18.818854560999998</v>
      </c>
      <c r="AW13" s="764"/>
      <c r="AX13" s="764"/>
    </row>
    <row r="14" spans="1:58" ht="11.25">
      <c r="A14" s="749" t="s">
        <v>41</v>
      </c>
      <c r="B14" s="765">
        <v>0</v>
      </c>
      <c r="C14" s="764">
        <v>0</v>
      </c>
      <c r="D14" s="764">
        <v>0</v>
      </c>
      <c r="E14" s="764">
        <v>0</v>
      </c>
      <c r="F14" s="764">
        <v>0</v>
      </c>
      <c r="G14" s="764">
        <v>0</v>
      </c>
      <c r="H14" s="764">
        <v>0</v>
      </c>
      <c r="I14" s="764">
        <v>0</v>
      </c>
      <c r="J14" s="764">
        <v>0</v>
      </c>
      <c r="K14" s="764">
        <v>0</v>
      </c>
      <c r="L14" s="764">
        <v>0</v>
      </c>
      <c r="M14" s="764">
        <v>104.7402</v>
      </c>
      <c r="N14" s="764">
        <v>105.515572288093</v>
      </c>
      <c r="O14" s="764">
        <v>109.43600000000001</v>
      </c>
      <c r="P14" s="764">
        <v>118.09</v>
      </c>
      <c r="Q14" s="764">
        <v>128.27799999999999</v>
      </c>
      <c r="R14" s="764">
        <v>134.46600000000001</v>
      </c>
      <c r="S14" s="764">
        <v>138.255</v>
      </c>
      <c r="T14" s="764">
        <v>138.16399999999999</v>
      </c>
      <c r="U14" s="764">
        <v>139.43100000000001</v>
      </c>
      <c r="V14" s="764">
        <v>148.858</v>
      </c>
      <c r="W14" s="764">
        <v>147.214</v>
      </c>
      <c r="X14" s="764">
        <v>150.84299999999999</v>
      </c>
      <c r="Y14" s="764">
        <v>161.471</v>
      </c>
      <c r="Z14" s="764">
        <v>152.661</v>
      </c>
      <c r="AA14" s="764">
        <v>128.709</v>
      </c>
      <c r="AB14" s="764">
        <v>134.49299999999999</v>
      </c>
      <c r="AC14" s="764">
        <v>136.1</v>
      </c>
      <c r="AD14" s="764">
        <v>127.005</v>
      </c>
      <c r="AE14" s="764">
        <v>124.35442</v>
      </c>
      <c r="AF14" s="764">
        <v>119.11502909799999</v>
      </c>
      <c r="AG14" s="764">
        <v>109.108037439</v>
      </c>
      <c r="AH14" s="764">
        <v>109.11234894199997</v>
      </c>
      <c r="AI14" s="764">
        <v>119.81038003199998</v>
      </c>
      <c r="AJ14" s="766">
        <v>121.897532983</v>
      </c>
      <c r="AK14" s="767"/>
      <c r="AL14" s="765">
        <v>127.85380000000001</v>
      </c>
      <c r="AM14" s="764">
        <v>121.6104</v>
      </c>
      <c r="AN14" s="764">
        <v>123.0427</v>
      </c>
      <c r="AO14" s="764">
        <v>133.35929999999999</v>
      </c>
      <c r="AP14" s="764">
        <v>135.3323</v>
      </c>
      <c r="AQ14" s="764">
        <v>140.37870000000001</v>
      </c>
      <c r="AR14" s="764">
        <v>135.4605</v>
      </c>
      <c r="AS14" s="764">
        <v>140.89940000000001</v>
      </c>
      <c r="AT14" s="764">
        <v>140.744</v>
      </c>
      <c r="AU14" s="766">
        <v>138.47746848</v>
      </c>
    </row>
    <row r="15" spans="1:58" s="760" customFormat="1" ht="11.25">
      <c r="A15" s="762" t="s">
        <v>42</v>
      </c>
      <c r="B15" s="768">
        <v>9.0126657050770298</v>
      </c>
      <c r="C15" s="769">
        <v>9.2124353632252305</v>
      </c>
      <c r="D15" s="769">
        <v>9.7405482339388296</v>
      </c>
      <c r="E15" s="769">
        <v>10.9147332020821</v>
      </c>
      <c r="F15" s="769">
        <v>13.4181123768715</v>
      </c>
      <c r="G15" s="769">
        <v>14.419464046787301</v>
      </c>
      <c r="H15" s="769">
        <v>21.256332835999999</v>
      </c>
      <c r="I15" s="769">
        <v>21.668744263000001</v>
      </c>
      <c r="J15" s="769">
        <v>23.322868626000002</v>
      </c>
      <c r="K15" s="769">
        <v>21.857053553</v>
      </c>
      <c r="L15" s="769">
        <v>23.628730493999999</v>
      </c>
      <c r="M15" s="769">
        <v>24.766093326</v>
      </c>
      <c r="N15" s="769">
        <v>22.743401808000002</v>
      </c>
      <c r="O15" s="769">
        <v>23.124000000000002</v>
      </c>
      <c r="P15" s="769">
        <v>23.128</v>
      </c>
      <c r="Q15" s="769">
        <v>24.545999999999999</v>
      </c>
      <c r="R15" s="769">
        <v>21.747</v>
      </c>
      <c r="S15" s="769">
        <v>20.877000000000002</v>
      </c>
      <c r="T15" s="769">
        <v>19.141000000000002</v>
      </c>
      <c r="U15" s="769">
        <v>18.422999999999998</v>
      </c>
      <c r="V15" s="769">
        <v>18.547999999999998</v>
      </c>
      <c r="W15" s="769">
        <v>15.981000000000002</v>
      </c>
      <c r="X15" s="769">
        <v>16.280119548999998</v>
      </c>
      <c r="Y15" s="769">
        <v>15.796999999999999</v>
      </c>
      <c r="Z15" s="769">
        <v>13.771000000000001</v>
      </c>
      <c r="AA15" s="769">
        <v>10.161</v>
      </c>
      <c r="AB15" s="769">
        <v>10.1525061</v>
      </c>
      <c r="AC15" s="769">
        <v>9.8289999999999988</v>
      </c>
      <c r="AD15" s="769">
        <v>9.4809999999999999</v>
      </c>
      <c r="AE15" s="769">
        <v>9.4999400000000005</v>
      </c>
      <c r="AF15" s="769">
        <v>8.4356105920000015</v>
      </c>
      <c r="AG15" s="769">
        <v>7.4817236849999995</v>
      </c>
      <c r="AH15" s="769">
        <v>6.8711789689999998</v>
      </c>
      <c r="AI15" s="769">
        <v>6.7643594679999994</v>
      </c>
      <c r="AJ15" s="770">
        <v>6.5467609819999995</v>
      </c>
      <c r="AK15" s="771"/>
      <c r="AL15" s="768">
        <v>8.8993500000000001</v>
      </c>
      <c r="AM15" s="769">
        <v>8.0407539999999997</v>
      </c>
      <c r="AN15" s="769">
        <v>7.3261320000000003</v>
      </c>
      <c r="AO15" s="769">
        <v>7.2826899999999997</v>
      </c>
      <c r="AP15" s="769">
        <v>7.0434890000000001</v>
      </c>
      <c r="AQ15" s="769">
        <v>6.5298679999999996</v>
      </c>
      <c r="AR15" s="769">
        <v>6.3947520000000004</v>
      </c>
      <c r="AS15" s="769">
        <v>6.7426399999999997</v>
      </c>
      <c r="AT15" s="769">
        <v>7.3606721999999998</v>
      </c>
      <c r="AU15" s="770">
        <v>6.8840076403473001</v>
      </c>
    </row>
    <row r="16" spans="1:58" s="760" customFormat="1" ht="11.25">
      <c r="A16" s="749" t="s">
        <v>35</v>
      </c>
      <c r="B16" s="768"/>
      <c r="C16" s="769"/>
      <c r="D16" s="769"/>
      <c r="E16" s="769"/>
      <c r="F16" s="769"/>
      <c r="G16" s="769"/>
      <c r="H16" s="764">
        <v>8.8000000000000007</v>
      </c>
      <c r="I16" s="764">
        <v>8.8000000000000007</v>
      </c>
      <c r="J16" s="764">
        <v>9.5</v>
      </c>
      <c r="K16" s="764">
        <v>8.6</v>
      </c>
      <c r="L16" s="764">
        <v>9.8000000000000007</v>
      </c>
      <c r="M16" s="764">
        <v>11.2</v>
      </c>
      <c r="N16" s="764">
        <v>10.3</v>
      </c>
      <c r="O16" s="764">
        <v>10.199999999999999</v>
      </c>
      <c r="P16" s="764">
        <v>10.4</v>
      </c>
      <c r="Q16" s="764">
        <v>10.9</v>
      </c>
      <c r="R16" s="764">
        <v>10</v>
      </c>
      <c r="S16" s="764">
        <v>9.5</v>
      </c>
      <c r="T16" s="764">
        <v>8.6999999999999993</v>
      </c>
      <c r="U16" s="764">
        <v>8.6</v>
      </c>
      <c r="V16" s="764">
        <v>8.5</v>
      </c>
      <c r="W16" s="764">
        <v>7.8</v>
      </c>
      <c r="X16" s="764">
        <v>7.9</v>
      </c>
      <c r="Y16" s="764">
        <v>7.7</v>
      </c>
      <c r="Z16" s="764">
        <v>6.9</v>
      </c>
      <c r="AA16" s="764">
        <v>5.1959999999999997</v>
      </c>
      <c r="AB16" s="764">
        <v>5.0999999999999996</v>
      </c>
      <c r="AC16" s="764">
        <v>4.9000000000000004</v>
      </c>
      <c r="AD16" s="764">
        <v>5</v>
      </c>
      <c r="AE16" s="764">
        <v>4.7832216179999998</v>
      </c>
      <c r="AF16" s="764">
        <v>4.2467352160000003</v>
      </c>
      <c r="AG16" s="764">
        <v>3.7337489439999998</v>
      </c>
      <c r="AH16" s="764">
        <v>3.319392385</v>
      </c>
      <c r="AI16" s="764">
        <v>3.418665936</v>
      </c>
      <c r="AJ16" s="766">
        <v>3.1314074660000002</v>
      </c>
      <c r="AK16" s="771"/>
      <c r="AL16" s="765">
        <v>4.5089399999999999</v>
      </c>
      <c r="AM16" s="764">
        <v>4.0482100000000001</v>
      </c>
      <c r="AN16" s="764">
        <v>3.6181899999999998</v>
      </c>
      <c r="AO16" s="764">
        <v>3.6748400000000001</v>
      </c>
      <c r="AP16" s="764">
        <v>3.5542400000000001</v>
      </c>
      <c r="AQ16" s="764">
        <v>3.3900299999999999</v>
      </c>
      <c r="AR16" s="764">
        <v>3.1794899999999999</v>
      </c>
      <c r="AS16" s="747" t="s">
        <v>43</v>
      </c>
      <c r="AT16" s="747" t="s">
        <v>43</v>
      </c>
      <c r="AU16" s="748" t="s">
        <v>43</v>
      </c>
    </row>
    <row r="17" spans="1:50" s="760" customFormat="1" ht="11.25">
      <c r="A17" s="749" t="s">
        <v>36</v>
      </c>
      <c r="B17" s="768"/>
      <c r="C17" s="769"/>
      <c r="D17" s="769"/>
      <c r="E17" s="769"/>
      <c r="F17" s="769"/>
      <c r="G17" s="769"/>
      <c r="H17" s="764">
        <v>10</v>
      </c>
      <c r="I17" s="764">
        <v>10.1</v>
      </c>
      <c r="J17" s="764">
        <v>11</v>
      </c>
      <c r="K17" s="764">
        <v>10.1</v>
      </c>
      <c r="L17" s="764">
        <v>11</v>
      </c>
      <c r="M17" s="764">
        <v>12</v>
      </c>
      <c r="N17" s="764">
        <v>11.3</v>
      </c>
      <c r="O17" s="764">
        <v>11.1</v>
      </c>
      <c r="P17" s="764">
        <v>11.1</v>
      </c>
      <c r="Q17" s="764">
        <v>11.8</v>
      </c>
      <c r="R17" s="764">
        <v>10.7</v>
      </c>
      <c r="S17" s="764">
        <v>10.3</v>
      </c>
      <c r="T17" s="764">
        <v>9.4</v>
      </c>
      <c r="U17" s="764">
        <v>9.1999999999999993</v>
      </c>
      <c r="V17" s="764">
        <v>9.3000000000000007</v>
      </c>
      <c r="W17" s="764">
        <v>7.6</v>
      </c>
      <c r="X17" s="764">
        <v>7.8</v>
      </c>
      <c r="Y17" s="764">
        <v>7.5</v>
      </c>
      <c r="Z17" s="764">
        <v>6.5</v>
      </c>
      <c r="AA17" s="764">
        <v>4.6326000000000001</v>
      </c>
      <c r="AB17" s="764">
        <v>4.8</v>
      </c>
      <c r="AC17" s="764">
        <v>4.7</v>
      </c>
      <c r="AD17" s="764">
        <v>4.3</v>
      </c>
      <c r="AE17" s="764">
        <v>4.51610756</v>
      </c>
      <c r="AF17" s="764">
        <v>4.11279401</v>
      </c>
      <c r="AG17" s="764">
        <v>3.6805346769999998</v>
      </c>
      <c r="AH17" s="764">
        <v>3.48153566</v>
      </c>
      <c r="AI17" s="764">
        <v>3.2931904400000001</v>
      </c>
      <c r="AJ17" s="766">
        <v>3.3543041699999998</v>
      </c>
      <c r="AK17" s="771"/>
      <c r="AL17" s="765">
        <v>4.30938</v>
      </c>
      <c r="AM17" s="764">
        <v>3.9170799999999999</v>
      </c>
      <c r="AN17" s="764">
        <v>3.64262</v>
      </c>
      <c r="AO17" s="764">
        <v>3.5694400000000002</v>
      </c>
      <c r="AP17" s="764">
        <v>3.4872700000000001</v>
      </c>
      <c r="AQ17" s="764">
        <v>3.1860900000000001</v>
      </c>
      <c r="AR17" s="764">
        <v>3.20581</v>
      </c>
      <c r="AS17" s="747" t="s">
        <v>43</v>
      </c>
      <c r="AT17" s="747" t="s">
        <v>43</v>
      </c>
      <c r="AU17" s="748" t="s">
        <v>43</v>
      </c>
    </row>
    <row r="18" spans="1:50" s="760" customFormat="1" ht="11.25">
      <c r="A18" s="762" t="s">
        <v>44</v>
      </c>
      <c r="B18" s="755">
        <v>11.679942857142899</v>
      </c>
      <c r="C18" s="756">
        <v>12.313591160221</v>
      </c>
      <c r="D18" s="756">
        <v>12.8055205378067</v>
      </c>
      <c r="E18" s="756">
        <v>13.2723153309224</v>
      </c>
      <c r="F18" s="756">
        <v>13.970858243076201</v>
      </c>
      <c r="G18" s="756">
        <v>14.250542257674899</v>
      </c>
      <c r="H18" s="756">
        <v>14.5</v>
      </c>
      <c r="I18" s="756">
        <v>15.311999999999999</v>
      </c>
      <c r="J18" s="756">
        <v>15.786671999999999</v>
      </c>
      <c r="K18" s="756">
        <v>16.133978784</v>
      </c>
      <c r="L18" s="756">
        <v>16.521194274816001</v>
      </c>
      <c r="M18" s="756">
        <v>16.851618160312299</v>
      </c>
      <c r="N18" s="756">
        <v>17.0369859600758</v>
      </c>
      <c r="O18" s="756">
        <v>17.445873623117599</v>
      </c>
      <c r="P18" s="756">
        <v>17.969249831811101</v>
      </c>
      <c r="Q18" s="756">
        <v>18.472388827101799</v>
      </c>
      <c r="R18" s="756">
        <v>18.7864194371625</v>
      </c>
      <c r="S18" s="756">
        <v>19.488718811534302</v>
      </c>
      <c r="T18" s="756">
        <v>20.126714788194299</v>
      </c>
      <c r="U18" s="756">
        <v>20.629882657899099</v>
      </c>
      <c r="V18" s="756">
        <v>21.047724345627799</v>
      </c>
      <c r="W18" s="756">
        <v>21.342392486466601</v>
      </c>
      <c r="X18" s="756">
        <v>21.7478979437095</v>
      </c>
      <c r="Y18" s="756">
        <v>22.167874572857698</v>
      </c>
      <c r="Z18" s="756">
        <v>22.0348673254205</v>
      </c>
      <c r="AA18" s="756">
        <v>20.933123959149501</v>
      </c>
      <c r="AB18" s="756">
        <v>21.937913909188701</v>
      </c>
      <c r="AC18" s="756">
        <v>22.4644238430092</v>
      </c>
      <c r="AD18" s="756">
        <v>22.4711631701621</v>
      </c>
      <c r="AE18" s="756">
        <v>22.702616150814801</v>
      </c>
      <c r="AF18" s="756">
        <v>22.975047544624601</v>
      </c>
      <c r="AG18" s="756">
        <v>23.434548495517099</v>
      </c>
      <c r="AH18" s="756">
        <v>23.7626321744543</v>
      </c>
      <c r="AI18" s="756">
        <v>24.542046509776402</v>
      </c>
      <c r="AJ18" s="759">
        <v>24.458603551643176</v>
      </c>
      <c r="AK18" s="771"/>
      <c r="AL18" s="763">
        <v>8</v>
      </c>
      <c r="AM18" s="730">
        <v>8</v>
      </c>
      <c r="AN18" s="730">
        <v>8.1999999999999993</v>
      </c>
      <c r="AO18" s="730">
        <v>8.5</v>
      </c>
      <c r="AP18" s="730">
        <v>8.8000000000000007</v>
      </c>
      <c r="AQ18" s="730">
        <v>9.1</v>
      </c>
      <c r="AR18" s="730">
        <v>8.1</v>
      </c>
      <c r="AS18" s="730">
        <v>9.1999999999999993</v>
      </c>
      <c r="AT18" s="730">
        <v>9.1999999999999993</v>
      </c>
      <c r="AU18" s="757">
        <v>9.1</v>
      </c>
    </row>
    <row r="19" spans="1:50" ht="11.25">
      <c r="A19" s="761" t="s">
        <v>45</v>
      </c>
      <c r="B19" s="755">
        <v>11.1974770440097</v>
      </c>
      <c r="C19" s="756">
        <v>12.018425939786001</v>
      </c>
      <c r="D19" s="756">
        <v>13.1806059555341</v>
      </c>
      <c r="E19" s="756">
        <v>14.3560806902422</v>
      </c>
      <c r="F19" s="756">
        <v>15.8461971070021</v>
      </c>
      <c r="G19" s="756">
        <v>16.904235157564099</v>
      </c>
      <c r="H19" s="756">
        <v>38.041842597795899</v>
      </c>
      <c r="I19" s="756">
        <v>39.718196567694697</v>
      </c>
      <c r="J19" s="756">
        <v>41.241999999999997</v>
      </c>
      <c r="K19" s="756">
        <v>42.841000000000001</v>
      </c>
      <c r="L19" s="756">
        <v>49.173535499731599</v>
      </c>
      <c r="M19" s="756">
        <v>51.7937786115208</v>
      </c>
      <c r="N19" s="756">
        <v>56.634086324295303</v>
      </c>
      <c r="O19" s="756">
        <v>63.023899679193697</v>
      </c>
      <c r="P19" s="756">
        <v>67.870176432417296</v>
      </c>
      <c r="Q19" s="756">
        <v>65.870087699769201</v>
      </c>
      <c r="R19" s="756">
        <v>73.790907939018695</v>
      </c>
      <c r="S19" s="756">
        <v>81.937746954717397</v>
      </c>
      <c r="T19" s="756">
        <v>84.684945859112503</v>
      </c>
      <c r="U19" s="756">
        <v>87.160900852833393</v>
      </c>
      <c r="V19" s="756">
        <v>96.472962869447997</v>
      </c>
      <c r="W19" s="756">
        <v>100.272498157672</v>
      </c>
      <c r="X19" s="756">
        <v>107.73264157973701</v>
      </c>
      <c r="Y19" s="756">
        <v>111.67229970055701</v>
      </c>
      <c r="Z19" s="756">
        <v>109.903748964218</v>
      </c>
      <c r="AA19" s="756">
        <v>97.500420026408605</v>
      </c>
      <c r="AB19" s="756">
        <v>104.73716840685501</v>
      </c>
      <c r="AC19" s="756">
        <v>101.47964501845399</v>
      </c>
      <c r="AD19" s="756">
        <v>100.00208422199999</v>
      </c>
      <c r="AE19" s="756">
        <v>103.92921920000001</v>
      </c>
      <c r="AF19" s="756">
        <v>106.02760510638299</v>
      </c>
      <c r="AG19" s="756">
        <v>109.77743325957448</v>
      </c>
      <c r="AH19" s="756">
        <v>114.21575625736172</v>
      </c>
      <c r="AI19" s="756">
        <v>121.13154407022981</v>
      </c>
      <c r="AJ19" s="757">
        <v>124.35479105500232</v>
      </c>
      <c r="AK19" s="758"/>
      <c r="AL19" s="755">
        <v>106.02760510638301</v>
      </c>
      <c r="AM19" s="756">
        <v>109.735054259574</v>
      </c>
      <c r="AN19" s="756">
        <v>116.814619230649</v>
      </c>
      <c r="AO19" s="756">
        <v>123.251019731873</v>
      </c>
      <c r="AP19" s="756">
        <v>122.294546987215</v>
      </c>
      <c r="AQ19" s="730">
        <v>128.833013103658</v>
      </c>
      <c r="AR19" s="730">
        <v>124.763544169451</v>
      </c>
      <c r="AS19" s="730">
        <v>127.22681274354156</v>
      </c>
      <c r="AT19" s="730">
        <v>125.03636352918548</v>
      </c>
      <c r="AU19" s="759">
        <v>122.26260371912755</v>
      </c>
    </row>
    <row r="20" spans="1:50" s="760" customFormat="1" ht="11.25">
      <c r="A20" s="772" t="s">
        <v>517</v>
      </c>
      <c r="B20" s="773">
        <v>11.1974770440097</v>
      </c>
      <c r="C20" s="774">
        <v>12.018425939786001</v>
      </c>
      <c r="D20" s="774">
        <v>13.1806059555341</v>
      </c>
      <c r="E20" s="774">
        <v>14.3560806902422</v>
      </c>
      <c r="F20" s="774">
        <v>15.8461971070021</v>
      </c>
      <c r="G20" s="774">
        <v>16.904235157564099</v>
      </c>
      <c r="H20" s="774">
        <v>38.041842597795906</v>
      </c>
      <c r="I20" s="774">
        <v>39.718196567694704</v>
      </c>
      <c r="J20" s="774">
        <v>41.242000000000004</v>
      </c>
      <c r="K20" s="774">
        <v>42.840999999999994</v>
      </c>
      <c r="L20" s="774">
        <v>49.173535499731599</v>
      </c>
      <c r="M20" s="774">
        <v>51.7937786115208</v>
      </c>
      <c r="N20" s="774">
        <v>56.634086324295396</v>
      </c>
      <c r="O20" s="774">
        <v>63.023899679193697</v>
      </c>
      <c r="P20" s="774">
        <v>67.870176432417296</v>
      </c>
      <c r="Q20" s="774">
        <v>64.227020699769199</v>
      </c>
      <c r="R20" s="774">
        <v>71.549441939018692</v>
      </c>
      <c r="S20" s="774">
        <v>79.145592954717401</v>
      </c>
      <c r="T20" s="774">
        <v>81.236609859112491</v>
      </c>
      <c r="U20" s="774">
        <v>83.378329852833389</v>
      </c>
      <c r="V20" s="774">
        <v>91.660209767647999</v>
      </c>
      <c r="W20" s="774">
        <v>95.416878982771493</v>
      </c>
      <c r="X20" s="774">
        <v>102.951406579737</v>
      </c>
      <c r="Y20" s="774">
        <v>106.64648670055669</v>
      </c>
      <c r="Z20" s="774">
        <v>104.4008819642183</v>
      </c>
      <c r="AA20" s="774">
        <v>91.292455716948595</v>
      </c>
      <c r="AB20" s="774">
        <v>98.371168406855404</v>
      </c>
      <c r="AC20" s="774">
        <v>95.328645018453898</v>
      </c>
      <c r="AD20" s="774">
        <v>93.602084222000002</v>
      </c>
      <c r="AE20" s="774">
        <v>96.629219199999994</v>
      </c>
      <c r="AF20" s="774">
        <v>98.327605106383004</v>
      </c>
      <c r="AG20" s="774">
        <v>101.27743325957448</v>
      </c>
      <c r="AH20" s="774">
        <v>104.31575625736171</v>
      </c>
      <c r="AI20" s="774">
        <v>109.53154407022981</v>
      </c>
      <c r="AJ20" s="775">
        <v>110.73639105500233</v>
      </c>
      <c r="AK20" s="776"/>
      <c r="AL20" s="773">
        <v>98.327605106383004</v>
      </c>
      <c r="AM20" s="774">
        <v>101.277433259574</v>
      </c>
      <c r="AN20" s="774">
        <v>106.92625423064899</v>
      </c>
      <c r="AO20" s="774">
        <v>111.646169731873</v>
      </c>
      <c r="AP20" s="774">
        <v>111.173796987215</v>
      </c>
      <c r="AQ20" s="774">
        <v>116.248603103658</v>
      </c>
      <c r="AR20" s="774">
        <v>112.29550416945099</v>
      </c>
      <c r="AS20" s="774">
        <v>114.06489670357152</v>
      </c>
      <c r="AT20" s="774">
        <v>113.26147105832739</v>
      </c>
      <c r="AU20" s="775">
        <v>110.90196031297791</v>
      </c>
    </row>
    <row r="21" spans="1:50" ht="11.25">
      <c r="A21" s="772" t="s">
        <v>46</v>
      </c>
      <c r="B21" s="773"/>
      <c r="C21" s="774"/>
      <c r="D21" s="774"/>
      <c r="E21" s="774"/>
      <c r="F21" s="774"/>
      <c r="G21" s="774"/>
      <c r="H21" s="774"/>
      <c r="I21" s="774"/>
      <c r="J21" s="774"/>
      <c r="K21" s="774"/>
      <c r="L21" s="774"/>
      <c r="M21" s="774">
        <v>0</v>
      </c>
      <c r="N21" s="774">
        <v>0</v>
      </c>
      <c r="O21" s="774">
        <v>0</v>
      </c>
      <c r="P21" s="774">
        <v>0</v>
      </c>
      <c r="Q21" s="774">
        <v>1.6430669999999998</v>
      </c>
      <c r="R21" s="774">
        <v>2.241466</v>
      </c>
      <c r="S21" s="774">
        <v>2.792154</v>
      </c>
      <c r="T21" s="774">
        <v>3.4483359999999998</v>
      </c>
      <c r="U21" s="774">
        <v>3.7825709999999999</v>
      </c>
      <c r="V21" s="774">
        <v>4.8127531018000003</v>
      </c>
      <c r="W21" s="774">
        <v>4.8556191749000002</v>
      </c>
      <c r="X21" s="774">
        <v>4.7812349999999997</v>
      </c>
      <c r="Y21" s="774">
        <v>5.0258130000000003</v>
      </c>
      <c r="Z21" s="774">
        <v>5.5028670000000002</v>
      </c>
      <c r="AA21" s="774">
        <v>6.2079643094600003</v>
      </c>
      <c r="AB21" s="774">
        <v>6.3659999999999997</v>
      </c>
      <c r="AC21" s="774">
        <v>6.1509999999999998</v>
      </c>
      <c r="AD21" s="774">
        <v>6.4</v>
      </c>
      <c r="AE21" s="774">
        <v>7.3</v>
      </c>
      <c r="AF21" s="774">
        <v>7.7</v>
      </c>
      <c r="AG21" s="774">
        <v>8.5</v>
      </c>
      <c r="AH21" s="774">
        <v>9.9</v>
      </c>
      <c r="AI21" s="774">
        <v>11.6</v>
      </c>
      <c r="AJ21" s="775">
        <v>13.618399999999999</v>
      </c>
      <c r="AK21" s="776"/>
      <c r="AL21" s="773">
        <v>7.7</v>
      </c>
      <c r="AM21" s="774">
        <v>8.4576209999999996</v>
      </c>
      <c r="AN21" s="774">
        <v>9.8883650000000003</v>
      </c>
      <c r="AO21" s="774">
        <v>11.604850000000001</v>
      </c>
      <c r="AP21" s="774">
        <v>11.120749999999999</v>
      </c>
      <c r="AQ21" s="774">
        <v>12.58441</v>
      </c>
      <c r="AR21" s="774">
        <v>12.46804</v>
      </c>
      <c r="AS21" s="774">
        <v>13.161916039970032</v>
      </c>
      <c r="AT21" s="774">
        <v>11.774892470858086</v>
      </c>
      <c r="AU21" s="775">
        <v>11.360643406149642</v>
      </c>
    </row>
    <row r="22" spans="1:50" ht="11.25">
      <c r="A22" s="741" t="s">
        <v>47</v>
      </c>
      <c r="B22" s="742">
        <v>7.9539999999999997</v>
      </c>
      <c r="C22" s="743">
        <v>7.5890000000000004</v>
      </c>
      <c r="D22" s="743">
        <v>6.9930000000000003</v>
      </c>
      <c r="E22" s="743">
        <v>6.6859999999999999</v>
      </c>
      <c r="F22" s="743">
        <v>6.6440000000000001</v>
      </c>
      <c r="G22" s="743">
        <v>6.7519999999999998</v>
      </c>
      <c r="H22" s="743">
        <v>7.1639999999999997</v>
      </c>
      <c r="I22" s="743">
        <v>6.8339999999999996</v>
      </c>
      <c r="J22" s="743">
        <v>6.9109999999999996</v>
      </c>
      <c r="K22" s="743">
        <v>5.95</v>
      </c>
      <c r="L22" s="743">
        <v>5.593</v>
      </c>
      <c r="M22" s="743">
        <v>5.8650000000000002</v>
      </c>
      <c r="N22" s="743">
        <v>5.7439999999999998</v>
      </c>
      <c r="O22" s="743">
        <v>5.681820782</v>
      </c>
      <c r="P22" s="743">
        <v>6.2066160080000001</v>
      </c>
      <c r="Q22" s="743">
        <v>6.8291568080000005</v>
      </c>
      <c r="R22" s="743">
        <v>7.2604887309999997</v>
      </c>
      <c r="S22" s="743">
        <v>6.7157216340000003</v>
      </c>
      <c r="T22" s="743">
        <v>6.9393910649999997</v>
      </c>
      <c r="U22" s="743">
        <v>6.8893911499999998</v>
      </c>
      <c r="V22" s="743">
        <v>7.3141958340000004</v>
      </c>
      <c r="W22" s="743">
        <v>7.8557629599999999</v>
      </c>
      <c r="X22" s="743">
        <v>7.9504648500000004</v>
      </c>
      <c r="Y22" s="743">
        <v>7.5444022149999999</v>
      </c>
      <c r="Z22" s="743">
        <v>7.5037168990000005</v>
      </c>
      <c r="AA22" s="743">
        <v>7.4227809410000001</v>
      </c>
      <c r="AB22" s="743">
        <v>8.0596076720000003</v>
      </c>
      <c r="AC22" s="777">
        <v>8.9264849290000008</v>
      </c>
      <c r="AD22" s="743">
        <v>8.9810924540000006</v>
      </c>
      <c r="AE22" s="743">
        <v>9.0815564349999995</v>
      </c>
      <c r="AF22" s="743">
        <v>8.7695792489999995</v>
      </c>
      <c r="AG22" s="743">
        <v>8.4837534100000003</v>
      </c>
      <c r="AH22" s="743">
        <v>8.3097357439999993</v>
      </c>
      <c r="AI22" s="743">
        <v>7.5152079220000001</v>
      </c>
      <c r="AJ22" s="744">
        <v>7.2552860089999998</v>
      </c>
      <c r="AK22" s="758"/>
      <c r="AL22" s="778">
        <v>8.7695792489999995</v>
      </c>
      <c r="AM22" s="779">
        <v>8.4837534100000003</v>
      </c>
      <c r="AN22" s="779">
        <v>8.3097357439999993</v>
      </c>
      <c r="AO22" s="779">
        <v>7.5152079220000001</v>
      </c>
      <c r="AP22" s="779">
        <v>7.2552860089999998</v>
      </c>
      <c r="AQ22" s="779">
        <v>7.9964555830000004</v>
      </c>
      <c r="AR22" s="779">
        <v>6.9877170399999997</v>
      </c>
      <c r="AS22" s="779">
        <v>7.2654697749999997</v>
      </c>
      <c r="AT22" s="779">
        <v>6.5932716940000002</v>
      </c>
      <c r="AU22" s="780">
        <v>5.9196411749999998</v>
      </c>
    </row>
    <row r="23" spans="1:50" ht="11.25">
      <c r="A23" s="745" t="s">
        <v>33</v>
      </c>
      <c r="B23" s="746">
        <v>4.9550000000000001</v>
      </c>
      <c r="C23" s="747">
        <v>4.5060000000000002</v>
      </c>
      <c r="D23" s="747">
        <v>4.12</v>
      </c>
      <c r="E23" s="747">
        <v>3.8769999999999998</v>
      </c>
      <c r="F23" s="747">
        <v>3.6920000000000002</v>
      </c>
      <c r="G23" s="747">
        <v>3.919</v>
      </c>
      <c r="H23" s="747">
        <v>4.266</v>
      </c>
      <c r="I23" s="747">
        <v>4.3040000000000003</v>
      </c>
      <c r="J23" s="747">
        <v>4.2549999999999999</v>
      </c>
      <c r="K23" s="747">
        <v>3.4769999999999999</v>
      </c>
      <c r="L23" s="747">
        <v>3.1459999999999999</v>
      </c>
      <c r="M23" s="747">
        <v>3.15</v>
      </c>
      <c r="N23" s="747">
        <v>3.1989999999999998</v>
      </c>
      <c r="O23" s="747">
        <v>3.1469512659999999</v>
      </c>
      <c r="P23" s="747">
        <v>3.4522418789999998</v>
      </c>
      <c r="Q23" s="747">
        <v>4.1058540529999998</v>
      </c>
      <c r="R23" s="747">
        <v>4.1409408130000003</v>
      </c>
      <c r="S23" s="747">
        <v>4.0179655490000004</v>
      </c>
      <c r="T23" s="747">
        <v>4.2728476239999997</v>
      </c>
      <c r="U23" s="747">
        <v>4.4125707240000001</v>
      </c>
      <c r="V23" s="747">
        <v>4.4918751070000003</v>
      </c>
      <c r="W23" s="747">
        <v>4.9235504739999998</v>
      </c>
      <c r="X23" s="747">
        <v>5.0663981949999997</v>
      </c>
      <c r="Y23" s="747">
        <v>4.7589986069999997</v>
      </c>
      <c r="Z23" s="747">
        <v>4.7462241179999998</v>
      </c>
      <c r="AA23" s="747">
        <v>4.9133229719999996</v>
      </c>
      <c r="AB23" s="747">
        <v>5.2481758880000005</v>
      </c>
      <c r="AC23" s="781">
        <v>5.2763924879999999</v>
      </c>
      <c r="AD23" s="747">
        <v>5.2383717589999996</v>
      </c>
      <c r="AE23" s="747">
        <v>5.2089406509999998</v>
      </c>
      <c r="AF23" s="747">
        <v>5.0704155030000004</v>
      </c>
      <c r="AG23" s="747">
        <v>4.7826189640000001</v>
      </c>
      <c r="AH23" s="747">
        <v>4.2456655010000004</v>
      </c>
      <c r="AI23" s="747">
        <v>4.1010795389999997</v>
      </c>
      <c r="AJ23" s="748">
        <v>4.3770576889999999</v>
      </c>
      <c r="AK23" s="776"/>
      <c r="AL23" s="746">
        <v>5.0704155030000004</v>
      </c>
      <c r="AM23" s="747">
        <v>4.7826189640000001</v>
      </c>
      <c r="AN23" s="747">
        <v>4.2456655010000004</v>
      </c>
      <c r="AO23" s="747">
        <v>4.1010795389999997</v>
      </c>
      <c r="AP23" s="747">
        <v>4.3770576889999999</v>
      </c>
      <c r="AQ23" s="747">
        <v>4.7842255180000004</v>
      </c>
      <c r="AR23" s="747">
        <v>4.4041813660000004</v>
      </c>
      <c r="AS23" s="747">
        <v>4.694411176</v>
      </c>
      <c r="AT23" s="747">
        <v>4.1114637360000001</v>
      </c>
      <c r="AU23" s="782">
        <v>3.7222943869999998</v>
      </c>
      <c r="AW23" s="764"/>
      <c r="AX23" s="764"/>
    </row>
    <row r="24" spans="1:50" s="732" customFormat="1" ht="11.25">
      <c r="A24" s="387" t="s">
        <v>48</v>
      </c>
      <c r="B24" s="783">
        <v>4.9000000000000004</v>
      </c>
      <c r="C24" s="784">
        <v>4.4000000000000004</v>
      </c>
      <c r="D24" s="784">
        <v>4.0999999999999996</v>
      </c>
      <c r="E24" s="784">
        <v>3.8</v>
      </c>
      <c r="F24" s="784">
        <v>3.4</v>
      </c>
      <c r="G24" s="784">
        <v>3.9</v>
      </c>
      <c r="H24" s="784">
        <v>4.2</v>
      </c>
      <c r="I24" s="784">
        <v>4.2</v>
      </c>
      <c r="J24" s="784">
        <v>4</v>
      </c>
      <c r="K24" s="784">
        <v>3.4</v>
      </c>
      <c r="L24" s="784">
        <v>3</v>
      </c>
      <c r="M24" s="784">
        <v>3</v>
      </c>
      <c r="N24" s="784">
        <v>3.1</v>
      </c>
      <c r="O24" s="784">
        <v>3</v>
      </c>
      <c r="P24" s="784">
        <v>3.3</v>
      </c>
      <c r="Q24" s="784">
        <v>3.9</v>
      </c>
      <c r="R24" s="784">
        <v>3.9</v>
      </c>
      <c r="S24" s="784">
        <v>3.4</v>
      </c>
      <c r="T24" s="784">
        <v>3.7</v>
      </c>
      <c r="U24" s="784">
        <v>3.8</v>
      </c>
      <c r="V24" s="784">
        <v>3.8</v>
      </c>
      <c r="W24" s="784">
        <v>4.2</v>
      </c>
      <c r="X24" s="784">
        <v>4.3</v>
      </c>
      <c r="Y24" s="784">
        <v>4</v>
      </c>
      <c r="Z24" s="784">
        <v>4</v>
      </c>
      <c r="AA24" s="784">
        <v>4.3</v>
      </c>
      <c r="AB24" s="784">
        <v>4.5</v>
      </c>
      <c r="AC24" s="785">
        <v>4.4696127199999998</v>
      </c>
      <c r="AD24" s="784">
        <v>4.4645102039999998</v>
      </c>
      <c r="AE24" s="784">
        <v>4.4805656300000001</v>
      </c>
      <c r="AF24" s="784">
        <v>4.2542949349999999</v>
      </c>
      <c r="AG24" s="784">
        <v>4.00942943</v>
      </c>
      <c r="AH24" s="784">
        <v>3.6521763649999999</v>
      </c>
      <c r="AI24" s="784">
        <v>3.4904618859999998</v>
      </c>
      <c r="AJ24" s="782">
        <v>3.774375579</v>
      </c>
      <c r="AK24" s="786"/>
      <c r="AL24" s="746">
        <v>4.2542949349999999</v>
      </c>
      <c r="AM24" s="784">
        <v>4.00942943</v>
      </c>
      <c r="AN24" s="784">
        <v>3.6521763649999999</v>
      </c>
      <c r="AO24" s="784">
        <v>3.4904618859999998</v>
      </c>
      <c r="AP24" s="784">
        <v>3.774375579</v>
      </c>
      <c r="AQ24" s="784">
        <v>4.0550602939999996</v>
      </c>
      <c r="AR24" s="784">
        <v>3.5980866749999998</v>
      </c>
      <c r="AS24" s="784">
        <v>3.8864959749999999</v>
      </c>
      <c r="AT24" s="784">
        <v>3.4608626770000002</v>
      </c>
      <c r="AU24" s="748">
        <v>3.1603640830000002</v>
      </c>
      <c r="AW24" s="734"/>
      <c r="AX24" s="734"/>
    </row>
    <row r="25" spans="1:50" ht="11.25">
      <c r="A25" s="745" t="s">
        <v>34</v>
      </c>
      <c r="B25" s="746">
        <v>2.9990000000000001</v>
      </c>
      <c r="C25" s="747">
        <v>3.0830000000000002</v>
      </c>
      <c r="D25" s="747">
        <v>2.8730000000000002</v>
      </c>
      <c r="E25" s="747">
        <v>2.8090000000000002</v>
      </c>
      <c r="F25" s="747">
        <v>2.952</v>
      </c>
      <c r="G25" s="747">
        <v>2.8330000000000002</v>
      </c>
      <c r="H25" s="747">
        <v>2.8980000000000001</v>
      </c>
      <c r="I25" s="747">
        <v>2.5300000000000002</v>
      </c>
      <c r="J25" s="747">
        <v>2.6560000000000001</v>
      </c>
      <c r="K25" s="747">
        <v>2.4729999999999999</v>
      </c>
      <c r="L25" s="747">
        <v>2.4470000000000001</v>
      </c>
      <c r="M25" s="747">
        <v>2.7149999999999999</v>
      </c>
      <c r="N25" s="747">
        <v>2.5449999999999999</v>
      </c>
      <c r="O25" s="747">
        <v>2.5348695160000001</v>
      </c>
      <c r="P25" s="747">
        <v>2.7543741289999999</v>
      </c>
      <c r="Q25" s="747">
        <v>2.7233027550000002</v>
      </c>
      <c r="R25" s="747">
        <v>3.1195479179999999</v>
      </c>
      <c r="S25" s="747">
        <v>2.697756085</v>
      </c>
      <c r="T25" s="747">
        <v>2.666543441</v>
      </c>
      <c r="U25" s="747">
        <v>2.4768204260000002</v>
      </c>
      <c r="V25" s="747">
        <v>2.8223207270000001</v>
      </c>
      <c r="W25" s="747">
        <v>2.9322124860000001</v>
      </c>
      <c r="X25" s="747">
        <v>2.8840666549999998</v>
      </c>
      <c r="Y25" s="747">
        <v>2.7854036080000002</v>
      </c>
      <c r="Z25" s="747">
        <v>2.7574927809999998</v>
      </c>
      <c r="AA25" s="747">
        <v>2.5094579690000001</v>
      </c>
      <c r="AB25" s="747">
        <v>2.8114317839999998</v>
      </c>
      <c r="AC25" s="787">
        <v>2.8092765669999999</v>
      </c>
      <c r="AD25" s="747">
        <v>2.8577238550000001</v>
      </c>
      <c r="AE25" s="747">
        <v>2.9350195860000001</v>
      </c>
      <c r="AF25" s="747">
        <v>2.9249926469999998</v>
      </c>
      <c r="AG25" s="747">
        <v>2.8419087699999999</v>
      </c>
      <c r="AH25" s="747">
        <v>2.7609907140000001</v>
      </c>
      <c r="AI25" s="747">
        <v>2.8181894870000002</v>
      </c>
      <c r="AJ25" s="748">
        <v>2.4821306079999998</v>
      </c>
      <c r="AK25" s="776"/>
      <c r="AL25" s="746">
        <v>2.9249926469999998</v>
      </c>
      <c r="AM25" s="747">
        <v>2.8419087699999999</v>
      </c>
      <c r="AN25" s="747">
        <v>2.7609907140000001</v>
      </c>
      <c r="AO25" s="747">
        <v>2.8181894870000002</v>
      </c>
      <c r="AP25" s="747">
        <v>2.4821306079999998</v>
      </c>
      <c r="AQ25" s="747">
        <v>2.7214845630000002</v>
      </c>
      <c r="AR25" s="747">
        <v>2.2462930499999998</v>
      </c>
      <c r="AS25" s="747">
        <v>2.282655417</v>
      </c>
      <c r="AT25" s="747">
        <v>2.226728745</v>
      </c>
      <c r="AU25" s="788">
        <v>1.955887011</v>
      </c>
      <c r="AV25" s="764"/>
      <c r="AW25" s="764"/>
      <c r="AX25" s="764"/>
    </row>
    <row r="26" spans="1:50" ht="11.25">
      <c r="A26" s="789" t="s">
        <v>35</v>
      </c>
      <c r="B26" s="746">
        <v>1.3</v>
      </c>
      <c r="C26" s="747">
        <v>1.3</v>
      </c>
      <c r="D26" s="747">
        <v>1.3</v>
      </c>
      <c r="E26" s="747">
        <v>1.3</v>
      </c>
      <c r="F26" s="747">
        <v>1.2</v>
      </c>
      <c r="G26" s="747">
        <v>1.3</v>
      </c>
      <c r="H26" s="747">
        <v>1.3</v>
      </c>
      <c r="I26" s="747">
        <v>1.2</v>
      </c>
      <c r="J26" s="747">
        <v>1.1000000000000001</v>
      </c>
      <c r="K26" s="747">
        <v>1</v>
      </c>
      <c r="L26" s="747">
        <v>1.1000000000000001</v>
      </c>
      <c r="M26" s="747">
        <v>1.2</v>
      </c>
      <c r="N26" s="747">
        <v>1.1000000000000001</v>
      </c>
      <c r="O26" s="747">
        <v>1.1000000000000001</v>
      </c>
      <c r="P26" s="747">
        <v>1.1000000000000001</v>
      </c>
      <c r="Q26" s="747">
        <v>1.2</v>
      </c>
      <c r="R26" s="747">
        <v>1.4</v>
      </c>
      <c r="S26" s="747">
        <v>1.4</v>
      </c>
      <c r="T26" s="747">
        <v>1.4</v>
      </c>
      <c r="U26" s="747">
        <v>1.4</v>
      </c>
      <c r="V26" s="747">
        <v>1.6</v>
      </c>
      <c r="W26" s="747">
        <v>1.6</v>
      </c>
      <c r="X26" s="747">
        <v>1.6</v>
      </c>
      <c r="Y26" s="747">
        <v>1.5</v>
      </c>
      <c r="Z26" s="747">
        <v>1.4</v>
      </c>
      <c r="AA26" s="747">
        <v>1.1000000000000001</v>
      </c>
      <c r="AB26" s="747">
        <v>1.5</v>
      </c>
      <c r="AC26" s="781">
        <v>1.392066445</v>
      </c>
      <c r="AD26" s="747">
        <v>1.2910623029999999</v>
      </c>
      <c r="AE26" s="747">
        <v>1.3381068140000001</v>
      </c>
      <c r="AF26" s="747">
        <v>1.3412646189999999</v>
      </c>
      <c r="AG26" s="747">
        <v>1.3212969109999999</v>
      </c>
      <c r="AH26" s="747">
        <v>1.190349782</v>
      </c>
      <c r="AI26" s="747">
        <v>1.2153729879999999</v>
      </c>
      <c r="AJ26" s="748">
        <v>1.0264271659999999</v>
      </c>
      <c r="AK26" s="776"/>
      <c r="AL26" s="746">
        <v>1.3412646189999999</v>
      </c>
      <c r="AM26" s="747">
        <v>1.3212969109999999</v>
      </c>
      <c r="AN26" s="747">
        <v>1.190349782</v>
      </c>
      <c r="AO26" s="747">
        <v>1.2153729879999999</v>
      </c>
      <c r="AP26" s="747">
        <v>1.0264271659999999</v>
      </c>
      <c r="AQ26" s="747">
        <v>1.1871157800000001</v>
      </c>
      <c r="AR26" s="790">
        <v>0.98801768099999998</v>
      </c>
      <c r="AS26" s="790">
        <v>1.023738987</v>
      </c>
      <c r="AT26" s="790">
        <v>0.98136288800000004</v>
      </c>
      <c r="AU26" s="791">
        <v>0.90013309900000005</v>
      </c>
      <c r="AV26" s="792"/>
      <c r="AW26" s="764"/>
      <c r="AX26" s="764"/>
    </row>
    <row r="27" spans="1:50" s="732" customFormat="1" ht="11.25">
      <c r="A27" s="388" t="s">
        <v>48</v>
      </c>
      <c r="B27" s="783">
        <v>0.5</v>
      </c>
      <c r="C27" s="784">
        <v>0.5</v>
      </c>
      <c r="D27" s="784">
        <v>0.4</v>
      </c>
      <c r="E27" s="784">
        <v>0.4</v>
      </c>
      <c r="F27" s="784">
        <v>0.4</v>
      </c>
      <c r="G27" s="784">
        <v>0.3</v>
      </c>
      <c r="H27" s="784">
        <v>0.3</v>
      </c>
      <c r="I27" s="784">
        <v>0.3</v>
      </c>
      <c r="J27" s="784">
        <v>0.2</v>
      </c>
      <c r="K27" s="784">
        <v>0.2</v>
      </c>
      <c r="L27" s="784">
        <v>0.3</v>
      </c>
      <c r="M27" s="784">
        <v>0.1</v>
      </c>
      <c r="N27" s="784">
        <v>0.2</v>
      </c>
      <c r="O27" s="784">
        <v>0.2</v>
      </c>
      <c r="P27" s="784">
        <v>0.2</v>
      </c>
      <c r="Q27" s="784">
        <v>0.2</v>
      </c>
      <c r="R27" s="784">
        <v>0.3</v>
      </c>
      <c r="S27" s="784">
        <v>0.3</v>
      </c>
      <c r="T27" s="784">
        <v>0.3</v>
      </c>
      <c r="U27" s="784">
        <v>0.3</v>
      </c>
      <c r="V27" s="784">
        <v>0.3</v>
      </c>
      <c r="W27" s="784">
        <v>0.3</v>
      </c>
      <c r="X27" s="784">
        <v>0.3</v>
      </c>
      <c r="Y27" s="784">
        <v>0.3</v>
      </c>
      <c r="Z27" s="784">
        <v>0.3</v>
      </c>
      <c r="AA27" s="784">
        <v>0.3</v>
      </c>
      <c r="AB27" s="784">
        <v>0.3</v>
      </c>
      <c r="AC27" s="787">
        <v>0.31620770199999998</v>
      </c>
      <c r="AD27" s="784">
        <v>0.29532548400000003</v>
      </c>
      <c r="AE27" s="784">
        <v>0.278837589</v>
      </c>
      <c r="AF27" s="784">
        <v>0.28447123200000002</v>
      </c>
      <c r="AG27" s="784">
        <v>0.28816185300000002</v>
      </c>
      <c r="AH27" s="784">
        <v>0.26346333300000002</v>
      </c>
      <c r="AI27" s="784">
        <v>0.30993890400000002</v>
      </c>
      <c r="AJ27" s="782">
        <v>0.27707398300000002</v>
      </c>
      <c r="AK27" s="786"/>
      <c r="AL27" s="746">
        <v>0.28447123200000002</v>
      </c>
      <c r="AM27" s="784">
        <v>0.28816185300000002</v>
      </c>
      <c r="AN27" s="784">
        <v>0.26346333300000002</v>
      </c>
      <c r="AO27" s="784">
        <v>0.30993890400000002</v>
      </c>
      <c r="AP27" s="784">
        <v>0.27707398300000002</v>
      </c>
      <c r="AQ27" s="784">
        <v>0.29278712499999998</v>
      </c>
      <c r="AR27" s="793">
        <v>0.20058773099999999</v>
      </c>
      <c r="AS27" s="793">
        <v>0.234905418</v>
      </c>
      <c r="AT27" s="793">
        <v>0.26041215400000001</v>
      </c>
      <c r="AU27" s="788">
        <v>0.237264748</v>
      </c>
      <c r="AV27" s="794"/>
      <c r="AW27" s="734"/>
      <c r="AX27" s="795"/>
    </row>
    <row r="28" spans="1:50" ht="11.25">
      <c r="A28" s="749" t="s">
        <v>36</v>
      </c>
      <c r="B28" s="746">
        <v>1.7</v>
      </c>
      <c r="C28" s="747">
        <v>1.8</v>
      </c>
      <c r="D28" s="747">
        <v>1.6</v>
      </c>
      <c r="E28" s="747">
        <v>1.5</v>
      </c>
      <c r="F28" s="747">
        <v>1.6</v>
      </c>
      <c r="G28" s="747">
        <v>1.5</v>
      </c>
      <c r="H28" s="747">
        <v>1.6</v>
      </c>
      <c r="I28" s="747">
        <v>1.4</v>
      </c>
      <c r="J28" s="747">
        <v>1.6</v>
      </c>
      <c r="K28" s="747">
        <v>1.5</v>
      </c>
      <c r="L28" s="747">
        <v>1.4</v>
      </c>
      <c r="M28" s="747">
        <v>1.5</v>
      </c>
      <c r="N28" s="747">
        <v>1.4</v>
      </c>
      <c r="O28" s="747">
        <v>1.4</v>
      </c>
      <c r="P28" s="747">
        <v>1.6</v>
      </c>
      <c r="Q28" s="747">
        <v>1.5</v>
      </c>
      <c r="R28" s="747">
        <v>1.8</v>
      </c>
      <c r="S28" s="747">
        <v>1.7</v>
      </c>
      <c r="T28" s="747">
        <v>1.6</v>
      </c>
      <c r="U28" s="747">
        <v>1.5</v>
      </c>
      <c r="V28" s="747">
        <v>1.6</v>
      </c>
      <c r="W28" s="747">
        <v>1.7</v>
      </c>
      <c r="X28" s="747">
        <v>1.7</v>
      </c>
      <c r="Y28" s="747">
        <v>1.6</v>
      </c>
      <c r="Z28" s="747">
        <v>1.6</v>
      </c>
      <c r="AA28" s="747">
        <v>1.5</v>
      </c>
      <c r="AB28" s="747">
        <v>1.6</v>
      </c>
      <c r="AC28" s="781">
        <v>1.417210122</v>
      </c>
      <c r="AD28" s="747">
        <v>1.566661552</v>
      </c>
      <c r="AE28" s="747">
        <v>1.596912772</v>
      </c>
      <c r="AF28" s="747">
        <v>1.5837280279999999</v>
      </c>
      <c r="AG28" s="747">
        <v>1.520611859</v>
      </c>
      <c r="AH28" s="747">
        <v>1.5706409320000001</v>
      </c>
      <c r="AI28" s="747">
        <v>1.602816499</v>
      </c>
      <c r="AJ28" s="748">
        <v>1.4557034419999999</v>
      </c>
      <c r="AK28" s="776"/>
      <c r="AL28" s="746">
        <v>1.5837280279999999</v>
      </c>
      <c r="AM28" s="747">
        <v>1.520611859</v>
      </c>
      <c r="AN28" s="747">
        <v>1.5706409320000001</v>
      </c>
      <c r="AO28" s="747">
        <v>1.602816499</v>
      </c>
      <c r="AP28" s="747">
        <v>1.4557034419999999</v>
      </c>
      <c r="AQ28" s="747">
        <v>1.5343687829999999</v>
      </c>
      <c r="AR28" s="790">
        <v>1.2582753689999999</v>
      </c>
      <c r="AS28" s="790">
        <v>1.25891643</v>
      </c>
      <c r="AT28" s="790">
        <v>1.2453658569999999</v>
      </c>
      <c r="AU28" s="796">
        <v>1.0557539119999999</v>
      </c>
      <c r="AV28" s="792"/>
      <c r="AW28" s="764"/>
      <c r="AX28" s="797"/>
    </row>
    <row r="29" spans="1:50" s="732" customFormat="1" ht="11.25">
      <c r="A29" s="388" t="s">
        <v>48</v>
      </c>
      <c r="B29" s="783">
        <v>0.5</v>
      </c>
      <c r="C29" s="784">
        <v>0.5</v>
      </c>
      <c r="D29" s="784">
        <v>0.4</v>
      </c>
      <c r="E29" s="784">
        <v>0.4</v>
      </c>
      <c r="F29" s="784">
        <v>0.5</v>
      </c>
      <c r="G29" s="784">
        <v>0.4</v>
      </c>
      <c r="H29" s="784">
        <v>0.4</v>
      </c>
      <c r="I29" s="784">
        <v>0.3</v>
      </c>
      <c r="J29" s="784">
        <v>0.7</v>
      </c>
      <c r="K29" s="784">
        <v>0.3</v>
      </c>
      <c r="L29" s="784">
        <v>0.1</v>
      </c>
      <c r="M29" s="784">
        <v>0.2</v>
      </c>
      <c r="N29" s="784">
        <v>0.3</v>
      </c>
      <c r="O29" s="784">
        <v>0.3</v>
      </c>
      <c r="P29" s="784">
        <v>0.4</v>
      </c>
      <c r="Q29" s="784">
        <v>0.3</v>
      </c>
      <c r="R29" s="784">
        <v>0.4</v>
      </c>
      <c r="S29" s="784">
        <v>0.4</v>
      </c>
      <c r="T29" s="784">
        <v>0.3</v>
      </c>
      <c r="U29" s="784">
        <v>0.4</v>
      </c>
      <c r="V29" s="784">
        <v>0.4</v>
      </c>
      <c r="W29" s="784">
        <v>0.4</v>
      </c>
      <c r="X29" s="784">
        <v>0.4</v>
      </c>
      <c r="Y29" s="784">
        <v>0.4</v>
      </c>
      <c r="Z29" s="784">
        <v>0.4</v>
      </c>
      <c r="AA29" s="784">
        <v>0.3</v>
      </c>
      <c r="AB29" s="784">
        <v>0.4</v>
      </c>
      <c r="AC29" s="798">
        <v>0.36291010299999998</v>
      </c>
      <c r="AD29" s="784">
        <v>0.42998958500000001</v>
      </c>
      <c r="AE29" s="784">
        <v>0.42233621700000001</v>
      </c>
      <c r="AF29" s="784">
        <v>0.43089812900000002</v>
      </c>
      <c r="AG29" s="784">
        <v>0.42112848400000003</v>
      </c>
      <c r="AH29" s="784">
        <v>0.367315787</v>
      </c>
      <c r="AI29" s="784">
        <v>0.39342815199999998</v>
      </c>
      <c r="AJ29" s="782">
        <v>0.38351542700000002</v>
      </c>
      <c r="AK29" s="786"/>
      <c r="AL29" s="746">
        <v>0.43089812900000002</v>
      </c>
      <c r="AM29" s="784">
        <v>0.42112848400000003</v>
      </c>
      <c r="AN29" s="784">
        <v>0.367315787</v>
      </c>
      <c r="AO29" s="784">
        <v>0.39342815199999998</v>
      </c>
      <c r="AP29" s="784">
        <v>0.38351542700000002</v>
      </c>
      <c r="AQ29" s="784">
        <v>0.38153203899999999</v>
      </c>
      <c r="AR29" s="734">
        <v>0.30658740899999998</v>
      </c>
      <c r="AS29" s="734">
        <v>0.33858776499999998</v>
      </c>
      <c r="AT29" s="734">
        <v>0.37037192800000002</v>
      </c>
      <c r="AU29" s="796">
        <v>0.32830757399999999</v>
      </c>
      <c r="AV29" s="794"/>
      <c r="AW29" s="734"/>
      <c r="AX29" s="795"/>
    </row>
    <row r="30" spans="1:50" s="732" customFormat="1" ht="11.25">
      <c r="A30" s="745" t="s">
        <v>518</v>
      </c>
      <c r="B30" s="783"/>
      <c r="C30" s="784"/>
      <c r="D30" s="784"/>
      <c r="E30" s="784"/>
      <c r="F30" s="784"/>
      <c r="G30" s="784"/>
      <c r="H30" s="784"/>
      <c r="I30" s="784"/>
      <c r="J30" s="784"/>
      <c r="K30" s="784"/>
      <c r="L30" s="784"/>
      <c r="M30" s="784"/>
      <c r="N30" s="784"/>
      <c r="O30" s="784"/>
      <c r="P30" s="784"/>
      <c r="Q30" s="784"/>
      <c r="R30" s="784"/>
      <c r="S30" s="784"/>
      <c r="T30" s="784"/>
      <c r="U30" s="784"/>
      <c r="V30" s="784"/>
      <c r="W30" s="784"/>
      <c r="X30" s="784"/>
      <c r="Y30" s="784"/>
      <c r="Z30" s="784"/>
      <c r="AA30" s="784"/>
      <c r="AB30" s="784"/>
      <c r="AC30" s="781">
        <v>0.84081587400000002</v>
      </c>
      <c r="AD30" s="747">
        <v>0.88499684000000001</v>
      </c>
      <c r="AE30" s="747">
        <v>0.93759619800000005</v>
      </c>
      <c r="AF30" s="747">
        <v>0.77417109900000003</v>
      </c>
      <c r="AG30" s="747">
        <v>0.85922567599999999</v>
      </c>
      <c r="AH30" s="747">
        <v>1.3030795289999999</v>
      </c>
      <c r="AI30" s="747">
        <v>0.59593889600000005</v>
      </c>
      <c r="AJ30" s="748">
        <v>0.39609771199999999</v>
      </c>
      <c r="AK30" s="786"/>
      <c r="AL30" s="751">
        <v>0.77417109900000003</v>
      </c>
      <c r="AM30" s="799">
        <v>0.85922567599999999</v>
      </c>
      <c r="AN30" s="799">
        <v>1.3030795289999999</v>
      </c>
      <c r="AO30" s="799">
        <v>0.59593889600000005</v>
      </c>
      <c r="AP30" s="799">
        <v>0.39609771199999999</v>
      </c>
      <c r="AQ30" s="799">
        <v>0.490745502</v>
      </c>
      <c r="AR30" s="800">
        <v>0.33724262399999999</v>
      </c>
      <c r="AS30" s="800">
        <v>0.28840318199999998</v>
      </c>
      <c r="AT30" s="800">
        <v>0.25507921300000003</v>
      </c>
      <c r="AU30" s="753">
        <v>0.24145977699999999</v>
      </c>
      <c r="AV30" s="794"/>
      <c r="AW30" s="734"/>
      <c r="AX30" s="734"/>
    </row>
    <row r="31" spans="1:50" ht="11.25">
      <c r="A31" s="741" t="s">
        <v>49</v>
      </c>
      <c r="B31" s="742">
        <v>25.859000000000002</v>
      </c>
      <c r="C31" s="743">
        <v>24.141999999999999</v>
      </c>
      <c r="D31" s="743">
        <v>26.977</v>
      </c>
      <c r="E31" s="743">
        <v>25.254999999999999</v>
      </c>
      <c r="F31" s="743">
        <v>29.283999999999999</v>
      </c>
      <c r="G31" s="743">
        <v>22.969000000000001</v>
      </c>
      <c r="H31" s="743">
        <v>19.609000000000002</v>
      </c>
      <c r="I31" s="743">
        <v>22.501000000000001</v>
      </c>
      <c r="J31" s="743">
        <v>23.381</v>
      </c>
      <c r="K31" s="743">
        <v>23.312000000000001</v>
      </c>
      <c r="L31" s="743">
        <v>22.187000000000001</v>
      </c>
      <c r="M31" s="743">
        <v>22.274999999999999</v>
      </c>
      <c r="N31" s="743">
        <v>21.908999999999999</v>
      </c>
      <c r="O31" s="743">
        <v>22.088999999999999</v>
      </c>
      <c r="P31" s="743">
        <v>21.582000000000001</v>
      </c>
      <c r="Q31" s="743">
        <v>21.321999999999999</v>
      </c>
      <c r="R31" s="743">
        <v>21.669</v>
      </c>
      <c r="S31" s="743">
        <v>22.14</v>
      </c>
      <c r="T31" s="743">
        <v>20.954000000000001</v>
      </c>
      <c r="U31" s="743">
        <v>22.146999999999998</v>
      </c>
      <c r="V31" s="743">
        <v>20.559000000000001</v>
      </c>
      <c r="W31" s="743">
        <v>20.856000000000002</v>
      </c>
      <c r="X31" s="743">
        <v>22.199000000000002</v>
      </c>
      <c r="Y31" s="743">
        <v>21.140999999999998</v>
      </c>
      <c r="Z31" s="743">
        <v>20.917999999999999</v>
      </c>
      <c r="AA31" s="743">
        <v>19.481424363999999</v>
      </c>
      <c r="AB31" s="743">
        <v>17.607453721999999</v>
      </c>
      <c r="AC31" s="743">
        <v>17.206684074599998</v>
      </c>
      <c r="AD31" s="743">
        <v>15.151308542800001</v>
      </c>
      <c r="AE31" s="743">
        <v>11.520723741799999</v>
      </c>
      <c r="AF31" s="743">
        <v>11.054919406</v>
      </c>
      <c r="AG31" s="743">
        <v>11.442554056040001</v>
      </c>
      <c r="AH31" s="743">
        <v>11.37304163828</v>
      </c>
      <c r="AI31" s="743">
        <v>11.972708157</v>
      </c>
      <c r="AJ31" s="744">
        <v>12.448928791</v>
      </c>
      <c r="AK31" s="758"/>
      <c r="AL31" s="763">
        <v>11.054919406</v>
      </c>
      <c r="AM31" s="730">
        <v>11.442554056040001</v>
      </c>
      <c r="AN31" s="730">
        <v>11.37304163828</v>
      </c>
      <c r="AO31" s="730">
        <v>11.972708157</v>
      </c>
      <c r="AP31" s="730">
        <v>12.448928791</v>
      </c>
      <c r="AQ31" s="730">
        <v>12.1620504860377</v>
      </c>
      <c r="AR31" s="730">
        <v>9.5138505356014402</v>
      </c>
      <c r="AS31" s="730">
        <v>9.7631507727466911</v>
      </c>
      <c r="AT31" s="730">
        <v>10.603375943136113</v>
      </c>
      <c r="AU31" s="757">
        <v>10.924934119676816</v>
      </c>
    </row>
    <row r="32" spans="1:50" ht="11.25">
      <c r="A32" s="745" t="s">
        <v>50</v>
      </c>
      <c r="B32" s="746">
        <v>5.29</v>
      </c>
      <c r="C32" s="747">
        <v>5.0659999999999998</v>
      </c>
      <c r="D32" s="747">
        <v>5.5830000000000002</v>
      </c>
      <c r="E32" s="747">
        <v>5.4539999999999997</v>
      </c>
      <c r="F32" s="747">
        <v>5.3419999999999996</v>
      </c>
      <c r="G32" s="747">
        <v>5.5910000000000002</v>
      </c>
      <c r="H32" s="747">
        <v>5.694</v>
      </c>
      <c r="I32" s="747">
        <v>5.86</v>
      </c>
      <c r="J32" s="747">
        <v>5.6449999999999996</v>
      </c>
      <c r="K32" s="747">
        <v>5.3860000000000001</v>
      </c>
      <c r="L32" s="747">
        <v>5.431</v>
      </c>
      <c r="M32" s="747">
        <v>6.0609999999999999</v>
      </c>
      <c r="N32" s="747">
        <v>6.6280000000000001</v>
      </c>
      <c r="O32" s="747">
        <v>6.5179999999999998</v>
      </c>
      <c r="P32" s="747">
        <v>6.6879999999999997</v>
      </c>
      <c r="Q32" s="747">
        <v>6.6980000000000004</v>
      </c>
      <c r="R32" s="747">
        <v>6.68</v>
      </c>
      <c r="S32" s="747">
        <v>7.1260000000000003</v>
      </c>
      <c r="T32" s="747">
        <v>6.9610000000000003</v>
      </c>
      <c r="U32" s="747">
        <v>6.8209999999999997</v>
      </c>
      <c r="V32" s="747">
        <v>6.7830000000000004</v>
      </c>
      <c r="W32" s="747">
        <v>6.9379999999999997</v>
      </c>
      <c r="X32" s="747">
        <v>7.0839999999999996</v>
      </c>
      <c r="Y32" s="747">
        <v>6.673</v>
      </c>
      <c r="Z32" s="747">
        <v>7.0519999999999996</v>
      </c>
      <c r="AA32" s="747">
        <v>8.6810299999999998</v>
      </c>
      <c r="AB32" s="747">
        <v>7.1864077220000002</v>
      </c>
      <c r="AC32" s="747">
        <v>7.4886780746000001</v>
      </c>
      <c r="AD32" s="747">
        <v>7.4259342767999996</v>
      </c>
      <c r="AE32" s="747">
        <v>7.3470155288000001</v>
      </c>
      <c r="AF32" s="747">
        <v>7.4218694059999999</v>
      </c>
      <c r="AG32" s="747">
        <v>7.3859857792000003</v>
      </c>
      <c r="AH32" s="747">
        <v>7.2606343392000001</v>
      </c>
      <c r="AI32" s="747">
        <v>7.8709373510000002</v>
      </c>
      <c r="AJ32" s="748">
        <v>8.2097057909999993</v>
      </c>
      <c r="AK32" s="776"/>
      <c r="AL32" s="746">
        <v>7.4218694059999999</v>
      </c>
      <c r="AM32" s="747">
        <v>7.3859857792000003</v>
      </c>
      <c r="AN32" s="747">
        <v>7.2606343392000001</v>
      </c>
      <c r="AO32" s="747">
        <v>7.8709373510000002</v>
      </c>
      <c r="AP32" s="747">
        <v>8.2097057909999993</v>
      </c>
      <c r="AQ32" s="747">
        <v>8.9420000823498302</v>
      </c>
      <c r="AR32" s="747">
        <v>7.0582933060637796</v>
      </c>
      <c r="AS32" s="747">
        <v>7.4453282691358629</v>
      </c>
      <c r="AT32" s="747">
        <v>8.0879411891775863</v>
      </c>
      <c r="AU32" s="748">
        <v>8.0707046970323333</v>
      </c>
    </row>
    <row r="33" spans="1:47" ht="11.25">
      <c r="A33" s="750" t="s">
        <v>51</v>
      </c>
      <c r="B33" s="751">
        <v>20.568999999999999</v>
      </c>
      <c r="C33" s="752">
        <v>19.076000000000001</v>
      </c>
      <c r="D33" s="752">
        <v>21.393999999999998</v>
      </c>
      <c r="E33" s="752">
        <v>19.800999999999998</v>
      </c>
      <c r="F33" s="752">
        <v>23.942</v>
      </c>
      <c r="G33" s="752">
        <v>17.378</v>
      </c>
      <c r="H33" s="752">
        <v>13.914999999999999</v>
      </c>
      <c r="I33" s="752">
        <v>16.640999999999998</v>
      </c>
      <c r="J33" s="752">
        <v>17.736000000000001</v>
      </c>
      <c r="K33" s="752">
        <v>17.925999999999998</v>
      </c>
      <c r="L33" s="752">
        <v>16.756</v>
      </c>
      <c r="M33" s="752">
        <v>16.213999999999999</v>
      </c>
      <c r="N33" s="752">
        <v>15.281000000000001</v>
      </c>
      <c r="O33" s="752">
        <v>15.571</v>
      </c>
      <c r="P33" s="752">
        <v>14.894</v>
      </c>
      <c r="Q33" s="752">
        <v>14.624000000000001</v>
      </c>
      <c r="R33" s="752">
        <v>14.989000000000001</v>
      </c>
      <c r="S33" s="752">
        <v>15.013999999999999</v>
      </c>
      <c r="T33" s="752">
        <v>13.993</v>
      </c>
      <c r="U33" s="752">
        <v>15.326000000000001</v>
      </c>
      <c r="V33" s="752">
        <v>13.776</v>
      </c>
      <c r="W33" s="752">
        <v>13.917999999999999</v>
      </c>
      <c r="X33" s="752">
        <v>15.115</v>
      </c>
      <c r="Y33" s="752">
        <v>14.468</v>
      </c>
      <c r="Z33" s="752">
        <v>13.866</v>
      </c>
      <c r="AA33" s="752">
        <v>10.800394364000001</v>
      </c>
      <c r="AB33" s="752">
        <v>10.421046</v>
      </c>
      <c r="AC33" s="752">
        <v>9.718005999999999</v>
      </c>
      <c r="AD33" s="752">
        <v>7.7253742660000002</v>
      </c>
      <c r="AE33" s="752">
        <v>4.1737082130000003</v>
      </c>
      <c r="AF33" s="752">
        <v>3.6330499999999999</v>
      </c>
      <c r="AG33" s="752">
        <v>4.0565682768400002</v>
      </c>
      <c r="AH33" s="752">
        <v>4.11240729908</v>
      </c>
      <c r="AI33" s="752">
        <v>4.1017708060000002</v>
      </c>
      <c r="AJ33" s="753">
        <v>4.239223</v>
      </c>
      <c r="AK33" s="776"/>
      <c r="AL33" s="751">
        <v>3.6330499999999999</v>
      </c>
      <c r="AM33" s="752">
        <v>4.0565682768400002</v>
      </c>
      <c r="AN33" s="752">
        <v>4.11240729908</v>
      </c>
      <c r="AO33" s="752">
        <v>4.1017708060000002</v>
      </c>
      <c r="AP33" s="752">
        <v>4.239223</v>
      </c>
      <c r="AQ33" s="752">
        <v>3.2200504036879098</v>
      </c>
      <c r="AR33" s="752">
        <v>2.4555572295376602</v>
      </c>
      <c r="AS33" s="752">
        <v>2.3178225036108278</v>
      </c>
      <c r="AT33" s="752">
        <v>2.5154347539585271</v>
      </c>
      <c r="AU33" s="753">
        <v>2.8542294226444835</v>
      </c>
    </row>
    <row r="34" spans="1:47" ht="12" customHeight="1">
      <c r="A34" s="801" t="s">
        <v>52</v>
      </c>
      <c r="B34" s="802">
        <v>217.44526176385301</v>
      </c>
      <c r="C34" s="803">
        <v>216.20773876381799</v>
      </c>
      <c r="D34" s="803">
        <v>221.25400392918002</v>
      </c>
      <c r="E34" s="803">
        <v>229.16300159377599</v>
      </c>
      <c r="F34" s="803">
        <v>249.983348551451</v>
      </c>
      <c r="G34" s="803">
        <v>252.07094595984699</v>
      </c>
      <c r="H34" s="803">
        <v>274.72871949801402</v>
      </c>
      <c r="I34" s="803">
        <v>282.85155826191595</v>
      </c>
      <c r="J34" s="803">
        <v>288.13092931589404</v>
      </c>
      <c r="K34" s="803">
        <v>277.42700182308499</v>
      </c>
      <c r="L34" s="803">
        <v>294.37356905738102</v>
      </c>
      <c r="M34" s="803">
        <v>309.30807397833797</v>
      </c>
      <c r="N34" s="803">
        <v>315.23733090949702</v>
      </c>
      <c r="O34" s="803">
        <v>328.97081457196697</v>
      </c>
      <c r="P34" s="803">
        <v>339.53716369744001</v>
      </c>
      <c r="Q34" s="803">
        <v>349.38764833781102</v>
      </c>
      <c r="R34" s="803">
        <v>363.47257074940501</v>
      </c>
      <c r="S34" s="803">
        <v>371.02348965250894</v>
      </c>
      <c r="T34" s="803">
        <v>372.58624426533805</v>
      </c>
      <c r="U34" s="803">
        <v>374.11044341535597</v>
      </c>
      <c r="V34" s="803">
        <v>389.15425330950899</v>
      </c>
      <c r="W34" s="803">
        <v>384.18283405427098</v>
      </c>
      <c r="X34" s="803">
        <v>399.63892462639097</v>
      </c>
      <c r="Y34" s="803">
        <v>412.16243636430767</v>
      </c>
      <c r="Z34" s="803">
        <v>396.31146227390121</v>
      </c>
      <c r="AA34" s="803">
        <v>343.51991834778551</v>
      </c>
      <c r="AB34" s="803">
        <v>356.71689526303976</v>
      </c>
      <c r="AC34" s="803">
        <v>362.286824678534</v>
      </c>
      <c r="AD34" s="803">
        <v>344.95555138896202</v>
      </c>
      <c r="AE34" s="803">
        <v>344.77968814161358</v>
      </c>
      <c r="AF34" s="803">
        <v>340.95315223388917</v>
      </c>
      <c r="AG34" s="803">
        <v>338.1792091621316</v>
      </c>
      <c r="AH34" s="803">
        <v>343.41776396009607</v>
      </c>
      <c r="AI34" s="803">
        <v>363.43135841900624</v>
      </c>
      <c r="AJ34" s="804">
        <v>371.16091749264547</v>
      </c>
      <c r="AK34" s="805"/>
      <c r="AL34" s="802">
        <v>325.03026626126461</v>
      </c>
      <c r="AM34" s="803">
        <v>324.46261261861406</v>
      </c>
      <c r="AN34" s="803">
        <v>331.53001461292899</v>
      </c>
      <c r="AO34" s="803">
        <v>348.56008781087297</v>
      </c>
      <c r="AP34" s="803">
        <v>348.51684678721494</v>
      </c>
      <c r="AQ34" s="803">
        <v>359.95479717269563</v>
      </c>
      <c r="AR34" s="803">
        <v>342.87265374505239</v>
      </c>
      <c r="AS34" s="803">
        <v>357.37176429128823</v>
      </c>
      <c r="AT34" s="803">
        <v>355.10553936632152</v>
      </c>
      <c r="AU34" s="804">
        <v>341.78650069515169</v>
      </c>
    </row>
    <row r="35" spans="1:47" ht="11.25">
      <c r="A35" s="806" t="s">
        <v>53</v>
      </c>
      <c r="B35" s="807">
        <f t="shared" ref="B35:AB35" si="0">B34-B31</f>
        <v>191.586261763853</v>
      </c>
      <c r="C35" s="808">
        <f t="shared" si="0"/>
        <v>192.06573876381799</v>
      </c>
      <c r="D35" s="808">
        <f t="shared" si="0"/>
        <v>194.27700392918001</v>
      </c>
      <c r="E35" s="808">
        <f t="shared" si="0"/>
        <v>203.90800159377599</v>
      </c>
      <c r="F35" s="808">
        <f t="shared" si="0"/>
        <v>220.69934855145101</v>
      </c>
      <c r="G35" s="808">
        <f t="shared" si="0"/>
        <v>229.101945959847</v>
      </c>
      <c r="H35" s="808">
        <f t="shared" si="0"/>
        <v>255.11971949801401</v>
      </c>
      <c r="I35" s="808">
        <f t="shared" si="0"/>
        <v>260.35055826191598</v>
      </c>
      <c r="J35" s="808">
        <f t="shared" si="0"/>
        <v>264.74992931589406</v>
      </c>
      <c r="K35" s="808">
        <f t="shared" si="0"/>
        <v>254.11500182308498</v>
      </c>
      <c r="L35" s="808">
        <f t="shared" si="0"/>
        <v>272.18656905738101</v>
      </c>
      <c r="M35" s="808">
        <f t="shared" si="0"/>
        <v>287.033073978338</v>
      </c>
      <c r="N35" s="808">
        <f t="shared" si="0"/>
        <v>293.32833090949703</v>
      </c>
      <c r="O35" s="808">
        <f t="shared" si="0"/>
        <v>306.88181457196697</v>
      </c>
      <c r="P35" s="808">
        <f t="shared" si="0"/>
        <v>317.95516369744001</v>
      </c>
      <c r="Q35" s="808">
        <f t="shared" si="0"/>
        <v>328.06564833781101</v>
      </c>
      <c r="R35" s="808">
        <f t="shared" si="0"/>
        <v>341.80357074940503</v>
      </c>
      <c r="S35" s="808">
        <f t="shared" si="0"/>
        <v>348.88348965250896</v>
      </c>
      <c r="T35" s="808">
        <f t="shared" si="0"/>
        <v>351.63224426533804</v>
      </c>
      <c r="U35" s="808">
        <f t="shared" si="0"/>
        <v>351.96344341535598</v>
      </c>
      <c r="V35" s="808">
        <f t="shared" si="0"/>
        <v>368.59525330950896</v>
      </c>
      <c r="W35" s="808">
        <f t="shared" si="0"/>
        <v>363.32683405427099</v>
      </c>
      <c r="X35" s="808">
        <f t="shared" si="0"/>
        <v>377.43992462639096</v>
      </c>
      <c r="Y35" s="808">
        <f t="shared" si="0"/>
        <v>391.02143636430765</v>
      </c>
      <c r="Z35" s="808">
        <f t="shared" si="0"/>
        <v>375.39346227390121</v>
      </c>
      <c r="AA35" s="808">
        <f t="shared" si="0"/>
        <v>324.03849398378549</v>
      </c>
      <c r="AB35" s="808">
        <f t="shared" si="0"/>
        <v>339.10944154103976</v>
      </c>
      <c r="AC35" s="808">
        <v>345.08014060393401</v>
      </c>
      <c r="AD35" s="808">
        <v>329.80424284616203</v>
      </c>
      <c r="AE35" s="808">
        <v>333.25896439981358</v>
      </c>
      <c r="AF35" s="803">
        <v>329.89823282788916</v>
      </c>
      <c r="AG35" s="803">
        <v>326.73665510609158</v>
      </c>
      <c r="AH35" s="803">
        <v>332.04472232181604</v>
      </c>
      <c r="AI35" s="803">
        <v>351.45865026200624</v>
      </c>
      <c r="AJ35" s="804">
        <v>358.71198870164545</v>
      </c>
      <c r="AK35" s="805"/>
      <c r="AL35" s="807">
        <v>313.9753468552646</v>
      </c>
      <c r="AM35" s="808">
        <v>313.02005856257404</v>
      </c>
      <c r="AN35" s="808">
        <v>320.15697297464902</v>
      </c>
      <c r="AO35" s="808">
        <v>336.58737965387297</v>
      </c>
      <c r="AP35" s="808">
        <v>336.06791799621493</v>
      </c>
      <c r="AQ35" s="808">
        <v>347.79274668665795</v>
      </c>
      <c r="AR35" s="808">
        <v>333.35880320945097</v>
      </c>
      <c r="AS35" s="808">
        <v>347.60861351854152</v>
      </c>
      <c r="AT35" s="808">
        <v>344.50216342318544</v>
      </c>
      <c r="AU35" s="809">
        <v>330.86156657547485</v>
      </c>
    </row>
    <row r="36" spans="1:47" ht="11.25">
      <c r="A36" s="810" t="s">
        <v>54</v>
      </c>
      <c r="B36" s="746">
        <v>145.26711901476659</v>
      </c>
      <c r="C36" s="747">
        <v>145.92187746080631</v>
      </c>
      <c r="D36" s="747">
        <v>148.6928497397071</v>
      </c>
      <c r="E36" s="747">
        <v>156.17818770145141</v>
      </c>
      <c r="F36" s="747">
        <v>168.05303906757823</v>
      </c>
      <c r="G36" s="747">
        <v>173.55524675549592</v>
      </c>
      <c r="H36" s="747">
        <v>173.50384406421799</v>
      </c>
      <c r="I36" s="747">
        <v>177.284017431222</v>
      </c>
      <c r="J36" s="747">
        <v>178.34316068989401</v>
      </c>
      <c r="K36" s="747">
        <v>169.68324827008502</v>
      </c>
      <c r="L36" s="747">
        <v>177.04750306364997</v>
      </c>
      <c r="M36" s="747">
        <v>187.41820204081731</v>
      </c>
      <c r="N36" s="747">
        <v>189.08284277720182</v>
      </c>
      <c r="O36" s="747">
        <v>192.89382488911761</v>
      </c>
      <c r="P36" s="747">
        <v>198.41690067281112</v>
      </c>
      <c r="Q36" s="747">
        <v>211.4718150000418</v>
      </c>
      <c r="R36" s="747">
        <v>218.10326806538649</v>
      </c>
      <c r="S36" s="747">
        <v>221.46868073479132</v>
      </c>
      <c r="T36" s="747">
        <v>224.26458296522532</v>
      </c>
      <c r="U36" s="747">
        <v>225.14300013652309</v>
      </c>
      <c r="V36" s="747">
        <v>233.92805176366403</v>
      </c>
      <c r="W36" s="747">
        <v>230.2088257417808</v>
      </c>
      <c r="X36" s="747">
        <v>238.9961660550627</v>
      </c>
      <c r="Y36" s="747">
        <v>248.65279468362831</v>
      </c>
      <c r="Z36" s="747">
        <v>240.27713848660159</v>
      </c>
      <c r="AA36" s="747">
        <v>210.68179935462203</v>
      </c>
      <c r="AB36" s="747">
        <v>220.50130525818156</v>
      </c>
      <c r="AC36" s="747">
        <v>227.53183476314669</v>
      </c>
      <c r="AD36" s="747">
        <v>212.6010439291621</v>
      </c>
      <c r="AE36" s="747">
        <v>211.41686624978371</v>
      </c>
      <c r="AF36" s="811">
        <v>206.97650361100949</v>
      </c>
      <c r="AG36" s="811">
        <v>199.40983225251711</v>
      </c>
      <c r="AH36" s="811">
        <v>202.63141685245427</v>
      </c>
      <c r="AI36" s="811">
        <v>216.77961834077638</v>
      </c>
      <c r="AJ36" s="812">
        <v>224.64550834464316</v>
      </c>
      <c r="AK36" s="764"/>
      <c r="AL36" s="813">
        <f>AL5+AL12+AL18+AL21+AL23</f>
        <v>190.5898782303849</v>
      </c>
      <c r="AM36" s="814">
        <f t="shared" ref="AM36:AU36" si="1">AM5+AM12+AM18+AM21+AM23</f>
        <v>185.13420539399999</v>
      </c>
      <c r="AN36" s="814">
        <f t="shared" si="1"/>
        <v>187.62366150099999</v>
      </c>
      <c r="AO36" s="814">
        <f t="shared" si="1"/>
        <v>199.60280853900002</v>
      </c>
      <c r="AP36" s="814">
        <f t="shared" si="1"/>
        <v>201.179682689</v>
      </c>
      <c r="AQ36" s="814">
        <f t="shared" si="1"/>
        <v>207.79123551799998</v>
      </c>
      <c r="AR36" s="814">
        <f t="shared" si="1"/>
        <v>199.01525436599997</v>
      </c>
      <c r="AS36" s="814">
        <f t="shared" si="1"/>
        <v>209.74993421597003</v>
      </c>
      <c r="AT36" s="814">
        <f t="shared" si="1"/>
        <v>207.06378420685806</v>
      </c>
      <c r="AU36" s="815">
        <f t="shared" si="1"/>
        <v>199.11624883414964</v>
      </c>
    </row>
    <row r="37" spans="1:47" ht="11.25">
      <c r="A37" s="816" t="s">
        <v>55</v>
      </c>
      <c r="B37" s="751">
        <v>46.31914274908673</v>
      </c>
      <c r="C37" s="752">
        <v>46.143861303011235</v>
      </c>
      <c r="D37" s="752">
        <v>45.584154189472926</v>
      </c>
      <c r="E37" s="752">
        <v>47.729813892324302</v>
      </c>
      <c r="F37" s="752">
        <v>52.646309483873594</v>
      </c>
      <c r="G37" s="752">
        <v>55.546699204351398</v>
      </c>
      <c r="H37" s="752">
        <v>82.9161754337959</v>
      </c>
      <c r="I37" s="752">
        <v>84.646940830694717</v>
      </c>
      <c r="J37" s="752">
        <v>88.090868626000017</v>
      </c>
      <c r="K37" s="752">
        <v>86.091053552999995</v>
      </c>
      <c r="L37" s="752">
        <v>96.689265993731595</v>
      </c>
      <c r="M37" s="752">
        <v>101.21487193752081</v>
      </c>
      <c r="N37" s="752">
        <v>105.3224881322954</v>
      </c>
      <c r="O37" s="752">
        <v>114.9157691951937</v>
      </c>
      <c r="P37" s="752">
        <v>120.3396665994173</v>
      </c>
      <c r="Q37" s="752">
        <v>117.52083333776919</v>
      </c>
      <c r="R37" s="752">
        <v>124.24330268401869</v>
      </c>
      <c r="S37" s="752">
        <v>127.92480891771739</v>
      </c>
      <c r="T37" s="752">
        <v>127.87166130011249</v>
      </c>
      <c r="U37" s="752">
        <v>127.17444327883339</v>
      </c>
      <c r="V37" s="752">
        <v>135.04720154584481</v>
      </c>
      <c r="W37" s="752">
        <v>133.39200831249028</v>
      </c>
      <c r="X37" s="752">
        <v>138.72587812032882</v>
      </c>
      <c r="Y37" s="752">
        <v>142.64864168067965</v>
      </c>
      <c r="Z37" s="752">
        <v>135.30232378729931</v>
      </c>
      <c r="AA37" s="752">
        <v>113.52069462916366</v>
      </c>
      <c r="AB37" s="752">
        <v>118.72964238285823</v>
      </c>
      <c r="AC37" s="752">
        <v>117.64830584078732</v>
      </c>
      <c r="AD37" s="752">
        <v>117.303198917</v>
      </c>
      <c r="AE37" s="752">
        <v>121.94309815002968</v>
      </c>
      <c r="AF37" s="817">
        <v>122.92172921687963</v>
      </c>
      <c r="AG37" s="817">
        <v>127.32682285357447</v>
      </c>
      <c r="AH37" s="817">
        <v>129.41330546936172</v>
      </c>
      <c r="AI37" s="817">
        <v>134.67913192122984</v>
      </c>
      <c r="AJ37" s="818">
        <v>134.06648035700232</v>
      </c>
      <c r="AK37" s="764"/>
      <c r="AL37" s="751">
        <f>AL6+AL9+AL15+AL20+AL25+AL30</f>
        <v>123.38546862487964</v>
      </c>
      <c r="AM37" s="752">
        <f t="shared" ref="AM37:AU37" si="2">AM6+AM9+AM15+AM20+AM25+AM30</f>
        <v>127.88585316857399</v>
      </c>
      <c r="AN37" s="752">
        <f t="shared" si="2"/>
        <v>132.53331147364901</v>
      </c>
      <c r="AO37" s="752">
        <f t="shared" si="2"/>
        <v>136.98457111487303</v>
      </c>
      <c r="AP37" s="752">
        <f t="shared" si="2"/>
        <v>134.88823530721501</v>
      </c>
      <c r="AQ37" s="752">
        <f t="shared" si="2"/>
        <v>140.001511168658</v>
      </c>
      <c r="AR37" s="752">
        <f t="shared" si="2"/>
        <v>134.34354884345098</v>
      </c>
      <c r="AS37" s="752">
        <f t="shared" si="2"/>
        <v>137.85867930257152</v>
      </c>
      <c r="AT37" s="752">
        <f t="shared" si="2"/>
        <v>137.43837921632738</v>
      </c>
      <c r="AU37" s="753">
        <f t="shared" si="2"/>
        <v>131.74531774132518</v>
      </c>
    </row>
    <row r="38" spans="1:47" ht="14.85" customHeight="1">
      <c r="A38" s="819"/>
      <c r="B38" s="764"/>
      <c r="C38" s="764"/>
      <c r="D38" s="764"/>
      <c r="E38" s="764"/>
      <c r="F38" s="764"/>
      <c r="G38" s="764"/>
      <c r="H38" s="764"/>
      <c r="I38" s="764"/>
      <c r="J38" s="764"/>
      <c r="K38" s="764"/>
      <c r="L38" s="764"/>
      <c r="M38" s="764"/>
      <c r="N38" s="764"/>
      <c r="O38" s="764"/>
      <c r="P38" s="764"/>
      <c r="Q38" s="764"/>
      <c r="R38" s="764"/>
      <c r="S38" s="764"/>
      <c r="T38" s="764"/>
      <c r="U38" s="764"/>
      <c r="V38" s="764"/>
      <c r="W38" s="764"/>
      <c r="X38" s="764"/>
      <c r="Y38" s="764"/>
      <c r="Z38" s="764"/>
      <c r="AA38" s="764"/>
      <c r="AB38" s="764"/>
      <c r="AC38" s="764"/>
      <c r="AD38" s="764"/>
      <c r="AE38" s="764"/>
      <c r="AF38" s="764"/>
      <c r="AG38" s="764"/>
      <c r="AH38" s="764"/>
      <c r="AI38" s="764"/>
      <c r="AL38" s="764"/>
      <c r="AM38" s="764"/>
      <c r="AN38" s="764"/>
      <c r="AO38" s="764"/>
      <c r="AP38" s="764"/>
      <c r="AQ38" s="764"/>
      <c r="AR38" s="764"/>
      <c r="AS38" s="764"/>
      <c r="AT38" s="764"/>
      <c r="AU38" s="764"/>
    </row>
    <row r="39" spans="1:47" s="820" customFormat="1" ht="22.5">
      <c r="A39" s="822" t="s">
        <v>56</v>
      </c>
      <c r="B39" s="732"/>
      <c r="C39" s="732"/>
      <c r="D39" s="732"/>
      <c r="E39" s="732"/>
      <c r="F39" s="732"/>
      <c r="G39" s="732"/>
      <c r="H39" s="732"/>
      <c r="I39" s="732"/>
      <c r="J39" s="732"/>
      <c r="K39" s="732"/>
      <c r="L39" s="732"/>
      <c r="M39" s="732"/>
      <c r="N39" s="389"/>
      <c r="O39" s="390"/>
      <c r="Q39" s="390"/>
      <c r="R39" s="390"/>
      <c r="S39" s="390"/>
      <c r="T39" s="390"/>
      <c r="U39" s="390"/>
      <c r="V39" s="390"/>
      <c r="W39" s="390"/>
      <c r="X39" s="390"/>
      <c r="Y39" s="390"/>
      <c r="Z39" s="390"/>
      <c r="AA39" s="390"/>
      <c r="AB39" s="390"/>
      <c r="AC39" s="390"/>
      <c r="AD39" s="390"/>
      <c r="AE39" s="390"/>
      <c r="AF39" s="390"/>
      <c r="AG39" s="390"/>
      <c r="AH39" s="390"/>
      <c r="AI39" s="390"/>
      <c r="AJ39" s="729"/>
      <c r="AK39" s="729"/>
      <c r="AL39" s="729"/>
      <c r="AM39" s="729"/>
      <c r="AN39" s="729"/>
      <c r="AO39" s="729"/>
      <c r="AP39" s="729"/>
      <c r="AQ39" s="729"/>
      <c r="AR39" s="729"/>
      <c r="AS39" s="729"/>
      <c r="AT39" s="729"/>
      <c r="AU39" s="729"/>
    </row>
    <row r="40" spans="1:47" ht="56.25">
      <c r="A40" s="822" t="s">
        <v>519</v>
      </c>
      <c r="B40" s="821"/>
      <c r="C40" s="821"/>
      <c r="D40" s="821"/>
      <c r="E40" s="821"/>
      <c r="F40" s="821"/>
      <c r="G40" s="821"/>
      <c r="H40" s="821"/>
      <c r="I40" s="821"/>
      <c r="J40" s="821"/>
      <c r="K40" s="821"/>
      <c r="L40" s="821"/>
      <c r="M40" s="821"/>
      <c r="N40" s="821"/>
      <c r="O40" s="821"/>
      <c r="P40" s="821"/>
      <c r="Q40" s="821"/>
      <c r="R40" s="821"/>
      <c r="S40" s="821"/>
      <c r="T40" s="821"/>
      <c r="U40" s="821"/>
      <c r="V40" s="821"/>
      <c r="W40" s="821"/>
      <c r="X40" s="821"/>
      <c r="Y40" s="821"/>
      <c r="Z40" s="821"/>
      <c r="AA40" s="821"/>
      <c r="AB40" s="821"/>
      <c r="AC40" s="821"/>
      <c r="AD40" s="821"/>
      <c r="AE40" s="764"/>
      <c r="AL40" s="764"/>
      <c r="AM40" s="764"/>
      <c r="AN40" s="764"/>
      <c r="AO40" s="764"/>
      <c r="AP40" s="764"/>
      <c r="AQ40" s="764"/>
      <c r="AR40" s="764"/>
      <c r="AS40" s="764"/>
      <c r="AT40" s="764"/>
      <c r="AU40" s="764"/>
    </row>
    <row r="41" spans="1:47" ht="45">
      <c r="A41" s="822" t="s">
        <v>587</v>
      </c>
      <c r="B41" s="821"/>
      <c r="C41" s="821"/>
      <c r="D41" s="821"/>
      <c r="E41" s="821"/>
      <c r="F41" s="821"/>
      <c r="G41" s="821"/>
      <c r="H41" s="821"/>
      <c r="I41" s="821"/>
      <c r="J41" s="821"/>
      <c r="K41" s="821"/>
      <c r="L41" s="821"/>
      <c r="M41" s="821"/>
      <c r="N41" s="821"/>
      <c r="O41" s="821"/>
      <c r="P41" s="821"/>
      <c r="Q41" s="821"/>
      <c r="R41" s="821"/>
      <c r="S41" s="821"/>
      <c r="T41" s="821"/>
      <c r="U41" s="821"/>
      <c r="V41" s="821"/>
      <c r="W41" s="821"/>
      <c r="X41" s="821"/>
      <c r="Y41" s="821"/>
      <c r="Z41" s="821"/>
      <c r="AA41" s="821"/>
      <c r="AB41" s="821"/>
      <c r="AC41" s="821"/>
      <c r="AD41" s="821"/>
      <c r="AE41" s="756"/>
      <c r="AF41" s="756"/>
      <c r="AG41" s="756"/>
      <c r="AH41" s="756"/>
      <c r="AI41" s="756"/>
    </row>
    <row r="42" spans="1:47" ht="33.75">
      <c r="A42" s="822" t="s">
        <v>520</v>
      </c>
      <c r="B42" s="821"/>
      <c r="C42" s="821"/>
      <c r="D42" s="821"/>
      <c r="E42" s="821"/>
      <c r="F42" s="821"/>
      <c r="G42" s="821"/>
      <c r="H42" s="821"/>
      <c r="I42" s="821"/>
      <c r="J42" s="821"/>
      <c r="K42" s="821"/>
      <c r="L42" s="821"/>
      <c r="M42" s="821"/>
      <c r="N42" s="821"/>
      <c r="O42" s="821"/>
      <c r="P42" s="821"/>
      <c r="Q42" s="821"/>
      <c r="R42" s="821"/>
      <c r="S42" s="821"/>
      <c r="T42" s="821"/>
      <c r="U42" s="821"/>
      <c r="V42" s="821"/>
      <c r="W42" s="821"/>
      <c r="X42" s="821"/>
      <c r="Y42" s="821"/>
      <c r="Z42" s="821"/>
      <c r="AA42" s="821"/>
      <c r="AB42" s="821"/>
      <c r="AC42" s="821"/>
      <c r="AD42" s="821"/>
      <c r="AE42" s="756"/>
      <c r="AF42" s="756"/>
      <c r="AG42" s="756"/>
      <c r="AH42" s="756"/>
      <c r="AI42" s="756"/>
    </row>
    <row r="43" spans="1:47" ht="11.25">
      <c r="A43" s="822" t="s">
        <v>521</v>
      </c>
      <c r="B43" s="821"/>
      <c r="C43" s="821"/>
      <c r="D43" s="821"/>
      <c r="E43" s="821"/>
      <c r="F43" s="821"/>
      <c r="G43" s="821"/>
      <c r="H43" s="821"/>
      <c r="I43" s="821"/>
      <c r="J43" s="821"/>
      <c r="K43" s="821"/>
      <c r="L43" s="821"/>
      <c r="M43" s="821"/>
      <c r="N43" s="820"/>
      <c r="O43" s="820"/>
      <c r="P43" s="820"/>
      <c r="Q43" s="820"/>
      <c r="R43" s="820"/>
      <c r="S43" s="820"/>
      <c r="T43" s="820"/>
      <c r="U43" s="820"/>
      <c r="V43" s="820"/>
      <c r="W43" s="820"/>
      <c r="X43" s="820"/>
      <c r="Y43" s="820"/>
      <c r="Z43" s="820"/>
      <c r="AA43" s="820"/>
      <c r="AB43" s="820"/>
      <c r="AC43" s="820"/>
      <c r="AD43" s="820"/>
    </row>
    <row r="44" spans="1:47" ht="11.25">
      <c r="A44" s="822" t="s">
        <v>536</v>
      </c>
      <c r="B44" s="820"/>
      <c r="C44" s="820"/>
      <c r="D44" s="820"/>
      <c r="E44" s="820"/>
      <c r="F44" s="820"/>
      <c r="G44" s="820"/>
      <c r="H44" s="820"/>
      <c r="I44" s="820"/>
      <c r="J44" s="820"/>
      <c r="K44" s="820"/>
      <c r="L44" s="820"/>
      <c r="M44" s="820"/>
      <c r="N44" s="820"/>
      <c r="O44" s="820"/>
      <c r="P44" s="820"/>
      <c r="Q44" s="820"/>
      <c r="R44" s="820"/>
      <c r="S44" s="820"/>
      <c r="T44" s="820"/>
      <c r="U44" s="820"/>
      <c r="V44" s="820"/>
      <c r="W44" s="820"/>
      <c r="X44" s="820"/>
      <c r="Y44" s="820"/>
      <c r="Z44" s="820"/>
      <c r="AA44" s="820"/>
      <c r="AB44" s="820"/>
      <c r="AC44" s="820"/>
      <c r="AD44" s="820"/>
    </row>
    <row r="45" spans="1:47" ht="12.75" customHeight="1">
      <c r="A45" s="823"/>
    </row>
    <row r="46" spans="1:47" ht="12.75" customHeight="1">
      <c r="A46" s="823"/>
    </row>
    <row r="47" spans="1:47" ht="12.75" customHeight="1">
      <c r="A47" s="823"/>
    </row>
    <row r="62" spans="32:33" ht="12.75" customHeight="1">
      <c r="AF62" s="824"/>
      <c r="AG62" s="824"/>
    </row>
    <row r="63" spans="32:33" ht="12.75" customHeight="1">
      <c r="AF63" s="824"/>
      <c r="AG63" s="824"/>
    </row>
    <row r="64" spans="32:33" ht="12.75" customHeight="1">
      <c r="AF64" s="824"/>
      <c r="AG64" s="824"/>
    </row>
    <row r="65" spans="32:43" ht="12.75" customHeight="1">
      <c r="AF65" s="824"/>
      <c r="AG65" s="824"/>
      <c r="AH65" s="824"/>
      <c r="AI65" s="824"/>
      <c r="AJ65" s="824"/>
      <c r="AK65" s="824"/>
      <c r="AL65" s="824"/>
      <c r="AM65" s="824"/>
      <c r="AN65" s="824"/>
      <c r="AO65" s="824"/>
      <c r="AP65" s="824"/>
      <c r="AQ65" s="824"/>
    </row>
  </sheetData>
  <sheetProtection selectLockedCells="1" selectUnlockedCells="1"/>
  <pageMargins left="0.78749999999999998" right="0.78749999999999998" top="0.98402777777777772" bottom="0.98402777777777783" header="0.51180555555555551" footer="0.70833333333333337"/>
  <pageSetup paperSize="9" firstPageNumber="0" orientation="landscape" horizontalDpi="300" verticalDpi="300" r:id="rId1"/>
  <headerFooter alignWithMargins="0">
    <oddHeader>&amp;C&amp;F - &amp;A</oddHeader>
    <oddFooter>&amp;L&amp;8SOeS - Les comptes des transports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U37"/>
  <sheetViews>
    <sheetView showGridLines="0" zoomScaleNormal="100" workbookViewId="0">
      <pane xSplit="1" ySplit="2" topLeftCell="AB3" activePane="bottomRight" state="frozen"/>
      <selection pane="topRight"/>
      <selection pane="bottomLeft"/>
      <selection pane="bottomRight" activeCell="A33" sqref="A33:A35"/>
    </sheetView>
  </sheetViews>
  <sheetFormatPr baseColWidth="10" defaultColWidth="11.42578125" defaultRowHeight="12.75"/>
  <cols>
    <col min="1" max="1" width="69.85546875" style="303" customWidth="1"/>
    <col min="2" max="41" width="5.42578125" style="303" customWidth="1"/>
    <col min="42" max="42" width="5.85546875" style="303" customWidth="1"/>
    <col min="43" max="43" width="7.7109375" style="303" customWidth="1"/>
    <col min="44" max="44" width="7.85546875" style="303" customWidth="1"/>
    <col min="45" max="45" width="11.42578125" style="303"/>
    <col min="46" max="46" width="20" style="303" bestFit="1" customWidth="1"/>
    <col min="47" max="47" width="16.7109375" style="303" bestFit="1" customWidth="1"/>
    <col min="48" max="16384" width="11.42578125" style="303"/>
  </cols>
  <sheetData>
    <row r="1" spans="1:47">
      <c r="A1" s="533" t="s">
        <v>684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</row>
    <row r="2" spans="1:47">
      <c r="A2" s="318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8"/>
      <c r="AP2" s="318"/>
      <c r="AQ2" s="318"/>
    </row>
    <row r="3" spans="1:47">
      <c r="A3" s="374" t="s">
        <v>509</v>
      </c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  <c r="P3" s="534"/>
      <c r="Q3" s="534"/>
      <c r="R3" s="534"/>
      <c r="S3" s="534"/>
      <c r="T3" s="534"/>
      <c r="U3" s="534"/>
      <c r="V3" s="534"/>
      <c r="W3" s="534"/>
      <c r="X3" s="534"/>
      <c r="Y3" s="534"/>
      <c r="Z3" s="534"/>
      <c r="AA3" s="534"/>
      <c r="AB3" s="534"/>
      <c r="AC3" s="534"/>
      <c r="AD3" s="534"/>
      <c r="AE3" s="534"/>
      <c r="AF3" s="534"/>
      <c r="AG3" s="534"/>
      <c r="AH3" s="534"/>
      <c r="AI3" s="534"/>
      <c r="AJ3" s="534"/>
      <c r="AK3" s="534"/>
      <c r="AL3" s="534"/>
      <c r="AM3" s="534"/>
      <c r="AN3" s="534"/>
      <c r="AO3" s="318"/>
      <c r="AS3" s="535" t="s">
        <v>510</v>
      </c>
    </row>
    <row r="4" spans="1:47" ht="22.5">
      <c r="A4" s="318"/>
      <c r="B4" s="536">
        <v>1980</v>
      </c>
      <c r="C4" s="537">
        <v>1981</v>
      </c>
      <c r="D4" s="537">
        <v>1982</v>
      </c>
      <c r="E4" s="537">
        <v>1983</v>
      </c>
      <c r="F4" s="537">
        <v>1984</v>
      </c>
      <c r="G4" s="537">
        <v>1985</v>
      </c>
      <c r="H4" s="537">
        <v>1986</v>
      </c>
      <c r="I4" s="537">
        <v>1987</v>
      </c>
      <c r="J4" s="537">
        <v>1988</v>
      </c>
      <c r="K4" s="537">
        <v>1989</v>
      </c>
      <c r="L4" s="537">
        <v>1990</v>
      </c>
      <c r="M4" s="537" t="s">
        <v>236</v>
      </c>
      <c r="N4" s="537">
        <v>1992</v>
      </c>
      <c r="O4" s="537">
        <v>1993</v>
      </c>
      <c r="P4" s="537">
        <v>1994</v>
      </c>
      <c r="Q4" s="537">
        <v>1995</v>
      </c>
      <c r="R4" s="537">
        <v>1996</v>
      </c>
      <c r="S4" s="537">
        <v>1997</v>
      </c>
      <c r="T4" s="537">
        <v>1998</v>
      </c>
      <c r="U4" s="537">
        <v>1999</v>
      </c>
      <c r="V4" s="537">
        <v>2000</v>
      </c>
      <c r="W4" s="537">
        <v>2001</v>
      </c>
      <c r="X4" s="537">
        <v>2002</v>
      </c>
      <c r="Y4" s="537">
        <v>2003</v>
      </c>
      <c r="Z4" s="537">
        <v>2004</v>
      </c>
      <c r="AA4" s="537">
        <v>2005</v>
      </c>
      <c r="AB4" s="537">
        <v>2006</v>
      </c>
      <c r="AC4" s="537">
        <v>2007</v>
      </c>
      <c r="AD4" s="537">
        <v>2008</v>
      </c>
      <c r="AE4" s="537">
        <v>2009</v>
      </c>
      <c r="AF4" s="537">
        <v>2010</v>
      </c>
      <c r="AG4" s="537">
        <v>2011</v>
      </c>
      <c r="AH4" s="537">
        <v>2012</v>
      </c>
      <c r="AI4" s="537">
        <v>2013</v>
      </c>
      <c r="AJ4" s="537">
        <v>2014</v>
      </c>
      <c r="AK4" s="537">
        <v>2015</v>
      </c>
      <c r="AL4" s="537">
        <v>2016</v>
      </c>
      <c r="AM4" s="537">
        <v>2017</v>
      </c>
      <c r="AN4" s="537">
        <v>2018</v>
      </c>
      <c r="AO4" s="537">
        <v>2019</v>
      </c>
      <c r="AP4" s="537">
        <v>2020</v>
      </c>
      <c r="AQ4" s="537">
        <v>2021</v>
      </c>
      <c r="AR4" s="537">
        <v>2022</v>
      </c>
      <c r="AS4" s="538">
        <v>2023</v>
      </c>
    </row>
    <row r="5" spans="1:47">
      <c r="A5" s="539" t="s">
        <v>237</v>
      </c>
      <c r="B5" s="540"/>
      <c r="C5" s="540"/>
      <c r="D5" s="540"/>
      <c r="E5" s="540"/>
      <c r="F5" s="540"/>
      <c r="G5" s="540"/>
      <c r="H5" s="540"/>
      <c r="I5" s="540"/>
      <c r="J5" s="540"/>
      <c r="K5" s="540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540"/>
      <c r="AB5" s="540"/>
      <c r="AC5" s="540"/>
      <c r="AD5" s="540"/>
      <c r="AE5" s="540"/>
      <c r="AF5" s="540"/>
      <c r="AG5" s="540"/>
      <c r="AH5" s="540"/>
      <c r="AI5" s="540"/>
      <c r="AJ5" s="540"/>
      <c r="AK5" s="540"/>
      <c r="AL5" s="540"/>
      <c r="AM5" s="540"/>
      <c r="AN5" s="540"/>
      <c r="AO5" s="540"/>
      <c r="AP5" s="540"/>
      <c r="AQ5" s="540"/>
      <c r="AR5" s="540"/>
      <c r="AS5" s="541"/>
    </row>
    <row r="6" spans="1:47">
      <c r="A6" s="315" t="s">
        <v>553</v>
      </c>
      <c r="B6" s="542">
        <v>5.59</v>
      </c>
      <c r="C6" s="542">
        <v>5.23</v>
      </c>
      <c r="D6" s="542">
        <v>4.74</v>
      </c>
      <c r="E6" s="542">
        <v>4.28</v>
      </c>
      <c r="F6" s="542">
        <v>3.99</v>
      </c>
      <c r="G6" s="542">
        <v>3.61</v>
      </c>
      <c r="H6" s="542">
        <v>3.19</v>
      </c>
      <c r="I6" s="542">
        <v>2.94</v>
      </c>
      <c r="J6" s="542">
        <v>2.65</v>
      </c>
      <c r="K6" s="542">
        <v>3.03</v>
      </c>
      <c r="L6" s="542">
        <v>3.25</v>
      </c>
      <c r="M6" s="542">
        <v>3.48</v>
      </c>
      <c r="N6" s="542">
        <v>3.51</v>
      </c>
      <c r="O6" s="542">
        <v>2.8</v>
      </c>
      <c r="P6" s="542">
        <v>2.48</v>
      </c>
      <c r="Q6" s="542">
        <v>2.5</v>
      </c>
      <c r="R6" s="542">
        <v>2.57</v>
      </c>
      <c r="S6" s="542">
        <v>2.56</v>
      </c>
      <c r="T6" s="542">
        <v>2.92</v>
      </c>
      <c r="U6" s="542">
        <v>3.47</v>
      </c>
      <c r="V6" s="542">
        <v>3.6</v>
      </c>
      <c r="W6" s="542">
        <v>3.02</v>
      </c>
      <c r="X6" s="542">
        <v>3.4</v>
      </c>
      <c r="Y6" s="542">
        <v>3.49</v>
      </c>
      <c r="Z6" s="542">
        <v>3.58</v>
      </c>
      <c r="AA6" s="542">
        <v>4</v>
      </c>
      <c r="AB6" s="542">
        <v>4.0599999999999996</v>
      </c>
      <c r="AC6" s="542">
        <v>3.78</v>
      </c>
      <c r="AD6" s="542">
        <v>3.48</v>
      </c>
      <c r="AE6" s="542">
        <v>3.8</v>
      </c>
      <c r="AF6" s="542">
        <v>3.49</v>
      </c>
      <c r="AG6" s="542">
        <v>3.41</v>
      </c>
      <c r="AH6" s="542">
        <v>3.49</v>
      </c>
      <c r="AI6" s="542">
        <v>3.49</v>
      </c>
      <c r="AJ6" s="542">
        <v>3.49</v>
      </c>
      <c r="AK6" s="542">
        <v>3.66</v>
      </c>
      <c r="AL6" s="542">
        <v>3.12</v>
      </c>
      <c r="AM6" s="542">
        <v>3.1</v>
      </c>
      <c r="AN6" s="542">
        <v>3.16</v>
      </c>
      <c r="AO6" s="542">
        <v>3.59</v>
      </c>
      <c r="AP6" s="542">
        <v>3.44</v>
      </c>
      <c r="AQ6" s="542">
        <v>3.3185258279999998</v>
      </c>
      <c r="AR6" s="542">
        <v>2.9204824149999999</v>
      </c>
      <c r="AS6" s="543">
        <v>2.7388810390000047</v>
      </c>
    </row>
    <row r="7" spans="1:47">
      <c r="A7" s="315" t="s">
        <v>554</v>
      </c>
      <c r="B7" s="542">
        <v>1.47</v>
      </c>
      <c r="C7" s="542">
        <v>1.31</v>
      </c>
      <c r="D7" s="542">
        <v>1.21</v>
      </c>
      <c r="E7" s="542">
        <v>1.08</v>
      </c>
      <c r="F7" s="542">
        <v>0.97</v>
      </c>
      <c r="G7" s="542">
        <v>0.9</v>
      </c>
      <c r="H7" s="542">
        <v>0.93</v>
      </c>
      <c r="I7" s="542">
        <v>0.94</v>
      </c>
      <c r="J7" s="542">
        <v>0.91</v>
      </c>
      <c r="K7" s="542">
        <v>0.89</v>
      </c>
      <c r="L7" s="542">
        <v>1.02</v>
      </c>
      <c r="M7" s="542">
        <v>0.82</v>
      </c>
      <c r="N7" s="542">
        <v>0.74</v>
      </c>
      <c r="O7" s="542">
        <v>0.68</v>
      </c>
      <c r="P7" s="542">
        <v>0.67</v>
      </c>
      <c r="Q7" s="542">
        <v>0.65</v>
      </c>
      <c r="R7" s="542">
        <v>0.63</v>
      </c>
      <c r="S7" s="542">
        <v>0.59</v>
      </c>
      <c r="T7" s="542">
        <v>0.53</v>
      </c>
      <c r="U7" s="542">
        <v>0.63</v>
      </c>
      <c r="V7" s="542">
        <v>0.54</v>
      </c>
      <c r="W7" s="542">
        <v>0.56999999999999995</v>
      </c>
      <c r="X7" s="542">
        <v>0.5</v>
      </c>
      <c r="Y7" s="542">
        <v>0.53</v>
      </c>
      <c r="Z7" s="542">
        <v>0.57999999999999996</v>
      </c>
      <c r="AA7" s="542">
        <v>0.64</v>
      </c>
      <c r="AB7" s="542">
        <v>0.57999999999999996</v>
      </c>
      <c r="AC7" s="542">
        <v>0.6</v>
      </c>
      <c r="AD7" s="542">
        <v>1</v>
      </c>
      <c r="AE7" s="542">
        <v>0.98</v>
      </c>
      <c r="AF7" s="542">
        <v>1.53</v>
      </c>
      <c r="AG7" s="542">
        <v>1.59</v>
      </c>
      <c r="AH7" s="542">
        <v>1.46</v>
      </c>
      <c r="AI7" s="542">
        <v>1.47</v>
      </c>
      <c r="AJ7" s="542">
        <v>1.32</v>
      </c>
      <c r="AK7" s="542">
        <v>0.94</v>
      </c>
      <c r="AL7" s="542">
        <v>1.05</v>
      </c>
      <c r="AM7" s="542">
        <v>0.86</v>
      </c>
      <c r="AN7" s="542">
        <v>1.04</v>
      </c>
      <c r="AO7" s="542">
        <v>1.05</v>
      </c>
      <c r="AP7" s="542">
        <v>0.83</v>
      </c>
      <c r="AQ7" s="542">
        <v>1.2369811399999999</v>
      </c>
      <c r="AR7" s="542">
        <v>1.079912591</v>
      </c>
      <c r="AS7" s="543">
        <v>0.90273710200000001</v>
      </c>
      <c r="AT7" s="544"/>
      <c r="AU7" s="544"/>
    </row>
    <row r="8" spans="1:47">
      <c r="A8" s="316" t="s">
        <v>238</v>
      </c>
      <c r="B8" s="534">
        <v>7.06</v>
      </c>
      <c r="C8" s="534">
        <v>6.54</v>
      </c>
      <c r="D8" s="534">
        <v>5.95</v>
      </c>
      <c r="E8" s="534">
        <v>5.36</v>
      </c>
      <c r="F8" s="534">
        <v>4.96</v>
      </c>
      <c r="G8" s="534">
        <v>4.51</v>
      </c>
      <c r="H8" s="534">
        <v>4.12</v>
      </c>
      <c r="I8" s="534">
        <v>3.88</v>
      </c>
      <c r="J8" s="534">
        <v>3.56</v>
      </c>
      <c r="K8" s="534">
        <v>3.92</v>
      </c>
      <c r="L8" s="534">
        <v>4.2699999999999996</v>
      </c>
      <c r="M8" s="534">
        <v>4.3</v>
      </c>
      <c r="N8" s="534">
        <v>4.25</v>
      </c>
      <c r="O8" s="534">
        <v>3.48</v>
      </c>
      <c r="P8" s="534">
        <v>3.15</v>
      </c>
      <c r="Q8" s="534">
        <v>3.15</v>
      </c>
      <c r="R8" s="534">
        <v>3.2</v>
      </c>
      <c r="S8" s="534">
        <v>3.15</v>
      </c>
      <c r="T8" s="534">
        <v>3.45</v>
      </c>
      <c r="U8" s="534">
        <v>4.0999999999999996</v>
      </c>
      <c r="V8" s="534">
        <v>4.1399999999999997</v>
      </c>
      <c r="W8" s="534">
        <v>3.59</v>
      </c>
      <c r="X8" s="534">
        <v>3.9</v>
      </c>
      <c r="Y8" s="534">
        <v>4.0199999999999996</v>
      </c>
      <c r="Z8" s="534">
        <v>4.16</v>
      </c>
      <c r="AA8" s="534">
        <v>4.6399999999999997</v>
      </c>
      <c r="AB8" s="534">
        <v>4.6399999999999997</v>
      </c>
      <c r="AC8" s="534">
        <v>4.38</v>
      </c>
      <c r="AD8" s="534">
        <v>4.4800000000000004</v>
      </c>
      <c r="AE8" s="534">
        <v>4.78</v>
      </c>
      <c r="AF8" s="534">
        <v>5.0199999999999996</v>
      </c>
      <c r="AG8" s="534">
        <v>5</v>
      </c>
      <c r="AH8" s="534">
        <v>4.95</v>
      </c>
      <c r="AI8" s="534">
        <v>4.96</v>
      </c>
      <c r="AJ8" s="534">
        <v>4.8099999999999996</v>
      </c>
      <c r="AK8" s="534">
        <v>4.5999999999999996</v>
      </c>
      <c r="AL8" s="534">
        <v>4.17</v>
      </c>
      <c r="AM8" s="534">
        <v>3.96</v>
      </c>
      <c r="AN8" s="534">
        <v>4.2</v>
      </c>
      <c r="AO8" s="534">
        <v>4.6399999999999997</v>
      </c>
      <c r="AP8" s="534">
        <v>4.2699999999999996</v>
      </c>
      <c r="AQ8" s="534">
        <v>4.5555069679999995</v>
      </c>
      <c r="AR8" s="534">
        <v>4.0003950059999998</v>
      </c>
      <c r="AS8" s="545">
        <v>3.6416181410000048</v>
      </c>
      <c r="AT8" s="544"/>
      <c r="AU8" s="544"/>
    </row>
    <row r="9" spans="1:47">
      <c r="A9" s="546" t="s">
        <v>239</v>
      </c>
      <c r="B9" s="542">
        <v>99</v>
      </c>
      <c r="C9" s="542">
        <v>98.9</v>
      </c>
      <c r="D9" s="542">
        <v>99.1</v>
      </c>
      <c r="E9" s="542">
        <v>99</v>
      </c>
      <c r="F9" s="542">
        <v>99.8</v>
      </c>
      <c r="G9" s="542">
        <v>98.4</v>
      </c>
      <c r="H9" s="542">
        <v>98.4</v>
      </c>
      <c r="I9" s="542">
        <v>98.5</v>
      </c>
      <c r="J9" s="542">
        <v>98.6</v>
      </c>
      <c r="K9" s="542">
        <v>98.5</v>
      </c>
      <c r="L9" s="542">
        <v>97.3</v>
      </c>
      <c r="M9" s="542">
        <v>97.5</v>
      </c>
      <c r="N9" s="542">
        <v>95.2</v>
      </c>
      <c r="O9" s="542">
        <v>97.1</v>
      </c>
      <c r="P9" s="542">
        <v>96.83</v>
      </c>
      <c r="Q9" s="542">
        <v>95.87</v>
      </c>
      <c r="R9" s="542">
        <v>96.88</v>
      </c>
      <c r="S9" s="542">
        <v>96.77</v>
      </c>
      <c r="T9" s="542">
        <v>94.29</v>
      </c>
      <c r="U9" s="542">
        <v>95.12</v>
      </c>
      <c r="V9" s="542">
        <v>95.12</v>
      </c>
      <c r="W9" s="542">
        <v>94.44</v>
      </c>
      <c r="X9" s="542">
        <v>94.1</v>
      </c>
      <c r="Y9" s="542">
        <v>93.78</v>
      </c>
      <c r="Z9" s="542">
        <v>91.59</v>
      </c>
      <c r="AA9" s="542">
        <v>91.5</v>
      </c>
      <c r="AB9" s="542">
        <v>92.79</v>
      </c>
      <c r="AC9" s="542">
        <v>92.14</v>
      </c>
      <c r="AD9" s="542">
        <v>90.18</v>
      </c>
      <c r="AE9" s="542">
        <v>89.93</v>
      </c>
      <c r="AF9" s="542">
        <v>90.44</v>
      </c>
      <c r="AG9" s="542">
        <v>90.6</v>
      </c>
      <c r="AH9" s="542">
        <v>90.5</v>
      </c>
      <c r="AI9" s="542">
        <v>90.52</v>
      </c>
      <c r="AJ9" s="542">
        <v>88.57</v>
      </c>
      <c r="AK9" s="542">
        <v>87.42</v>
      </c>
      <c r="AL9" s="542">
        <v>87.77</v>
      </c>
      <c r="AM9" s="542">
        <v>89.14</v>
      </c>
      <c r="AN9" s="542">
        <v>90.08</v>
      </c>
      <c r="AO9" s="542">
        <v>86.85</v>
      </c>
      <c r="AP9" s="547">
        <v>84.8</v>
      </c>
      <c r="AQ9" s="547">
        <v>85.13</v>
      </c>
      <c r="AR9" s="547">
        <v>86</v>
      </c>
      <c r="AS9" s="350">
        <v>86.856957134786001</v>
      </c>
      <c r="AT9" s="544"/>
      <c r="AU9" s="544"/>
    </row>
    <row r="10" spans="1:47">
      <c r="A10" s="539" t="s">
        <v>240</v>
      </c>
      <c r="B10" s="540"/>
      <c r="C10" s="540"/>
      <c r="D10" s="540"/>
      <c r="E10" s="540"/>
      <c r="F10" s="540"/>
      <c r="G10" s="540"/>
      <c r="H10" s="540"/>
      <c r="I10" s="540"/>
      <c r="J10" s="540"/>
      <c r="K10" s="540"/>
      <c r="L10" s="540"/>
      <c r="M10" s="540"/>
      <c r="N10" s="540"/>
      <c r="O10" s="540"/>
      <c r="P10" s="540"/>
      <c r="Q10" s="540"/>
      <c r="R10" s="540"/>
      <c r="S10" s="540"/>
      <c r="T10" s="540"/>
      <c r="U10" s="540"/>
      <c r="V10" s="540"/>
      <c r="W10" s="540"/>
      <c r="X10" s="540"/>
      <c r="Y10" s="540"/>
      <c r="Z10" s="540"/>
      <c r="AA10" s="540"/>
      <c r="AB10" s="540"/>
      <c r="AC10" s="540"/>
      <c r="AD10" s="540"/>
      <c r="AE10" s="540"/>
      <c r="AF10" s="540"/>
      <c r="AG10" s="540"/>
      <c r="AH10" s="540"/>
      <c r="AI10" s="540"/>
      <c r="AJ10" s="540"/>
      <c r="AK10" s="540"/>
      <c r="AL10" s="540"/>
      <c r="AM10" s="540"/>
      <c r="AN10" s="540"/>
      <c r="AO10" s="540"/>
      <c r="AP10" s="540"/>
      <c r="AQ10" s="540"/>
      <c r="AR10" s="540"/>
      <c r="AS10" s="352"/>
      <c r="AT10" s="548"/>
      <c r="AU10" s="549"/>
    </row>
    <row r="11" spans="1:47">
      <c r="A11" s="315" t="s">
        <v>241</v>
      </c>
      <c r="B11" s="542">
        <v>1.62</v>
      </c>
      <c r="C11" s="542">
        <v>1.41</v>
      </c>
      <c r="D11" s="542">
        <v>1.37</v>
      </c>
      <c r="E11" s="542">
        <v>1.34</v>
      </c>
      <c r="F11" s="542">
        <v>1.33</v>
      </c>
      <c r="G11" s="542">
        <v>1.34</v>
      </c>
      <c r="H11" s="542">
        <v>1.32</v>
      </c>
      <c r="I11" s="542">
        <v>1.32</v>
      </c>
      <c r="J11" s="542">
        <v>1.19</v>
      </c>
      <c r="K11" s="542">
        <v>1.3</v>
      </c>
      <c r="L11" s="542">
        <v>1.28</v>
      </c>
      <c r="M11" s="542">
        <v>1.1599999999999999</v>
      </c>
      <c r="N11" s="542">
        <v>1.1200000000000001</v>
      </c>
      <c r="O11" s="542">
        <v>1.01</v>
      </c>
      <c r="P11" s="542">
        <v>1.1000000000000001</v>
      </c>
      <c r="Q11" s="542">
        <v>1.1599999999999999</v>
      </c>
      <c r="R11" s="542">
        <v>1.1000000000000001</v>
      </c>
      <c r="S11" s="542">
        <v>1.1100000000000001</v>
      </c>
      <c r="T11" s="542">
        <v>1.1299999999999999</v>
      </c>
      <c r="U11" s="542">
        <v>1.19</v>
      </c>
      <c r="V11" s="542">
        <v>1.36</v>
      </c>
      <c r="W11" s="542">
        <v>1.44</v>
      </c>
      <c r="X11" s="542">
        <v>1.4</v>
      </c>
      <c r="Y11" s="542">
        <v>1.34</v>
      </c>
      <c r="Z11" s="542">
        <v>1.53</v>
      </c>
      <c r="AA11" s="542">
        <v>1.55</v>
      </c>
      <c r="AB11" s="542">
        <v>1.58</v>
      </c>
      <c r="AC11" s="542">
        <v>1.51</v>
      </c>
      <c r="AD11" s="542">
        <v>1.44</v>
      </c>
      <c r="AE11" s="542">
        <v>1.1399999999999999</v>
      </c>
      <c r="AF11" s="542">
        <v>1.43</v>
      </c>
      <c r="AG11" s="542">
        <v>1.41</v>
      </c>
      <c r="AH11" s="542">
        <v>1.58</v>
      </c>
      <c r="AI11" s="542">
        <v>1.34</v>
      </c>
      <c r="AJ11" s="542">
        <v>1.35</v>
      </c>
      <c r="AK11" s="542">
        <v>1.33</v>
      </c>
      <c r="AL11" s="542">
        <v>1.17</v>
      </c>
      <c r="AM11" s="542">
        <v>1.21</v>
      </c>
      <c r="AN11" s="542">
        <v>1.04</v>
      </c>
      <c r="AO11" s="542">
        <v>1.19</v>
      </c>
      <c r="AP11" s="542">
        <v>0.99</v>
      </c>
      <c r="AQ11" s="542">
        <v>1.0063895869999999</v>
      </c>
      <c r="AR11" s="542">
        <v>0.97762306099999996</v>
      </c>
      <c r="AS11" s="543">
        <v>0.90007335700000002</v>
      </c>
    </row>
    <row r="12" spans="1:47">
      <c r="A12" s="315" t="s">
        <v>242</v>
      </c>
      <c r="B12" s="542">
        <v>2.19</v>
      </c>
      <c r="C12" s="542">
        <v>1.93</v>
      </c>
      <c r="D12" s="542">
        <v>1.83</v>
      </c>
      <c r="E12" s="542">
        <v>1.77</v>
      </c>
      <c r="F12" s="542">
        <v>1.66</v>
      </c>
      <c r="G12" s="542">
        <v>1.74</v>
      </c>
      <c r="H12" s="542">
        <v>1.55</v>
      </c>
      <c r="I12" s="542">
        <v>1.49</v>
      </c>
      <c r="J12" s="542">
        <v>1.66</v>
      </c>
      <c r="K12" s="542">
        <v>1.53</v>
      </c>
      <c r="L12" s="542">
        <v>1.61</v>
      </c>
      <c r="M12" s="542">
        <v>1.37</v>
      </c>
      <c r="N12" s="542">
        <v>1.54</v>
      </c>
      <c r="O12" s="542">
        <v>1.46</v>
      </c>
      <c r="P12" s="542">
        <v>1.36</v>
      </c>
      <c r="Q12" s="542">
        <v>1.55</v>
      </c>
      <c r="R12" s="542">
        <v>1.44</v>
      </c>
      <c r="S12" s="542">
        <v>1.42</v>
      </c>
      <c r="T12" s="542">
        <v>1.62</v>
      </c>
      <c r="U12" s="542">
        <v>1.53</v>
      </c>
      <c r="V12" s="542">
        <v>1.76</v>
      </c>
      <c r="W12" s="542">
        <v>1.68</v>
      </c>
      <c r="X12" s="542">
        <v>1.64</v>
      </c>
      <c r="Y12" s="542">
        <v>1.53</v>
      </c>
      <c r="Z12" s="542">
        <v>1.63</v>
      </c>
      <c r="AA12" s="542">
        <v>1.67</v>
      </c>
      <c r="AB12" s="542">
        <v>1.73</v>
      </c>
      <c r="AC12" s="542">
        <v>1.65</v>
      </c>
      <c r="AD12" s="542">
        <v>1.59</v>
      </c>
      <c r="AE12" s="542">
        <v>1.5</v>
      </c>
      <c r="AF12" s="542">
        <v>1.61</v>
      </c>
      <c r="AG12" s="542">
        <v>1.45</v>
      </c>
      <c r="AH12" s="542">
        <v>1.3</v>
      </c>
      <c r="AI12" s="542">
        <v>1.61</v>
      </c>
      <c r="AJ12" s="542">
        <v>1.59</v>
      </c>
      <c r="AK12" s="542">
        <v>1.53</v>
      </c>
      <c r="AL12" s="542">
        <v>1.5</v>
      </c>
      <c r="AM12" s="542">
        <v>1.55</v>
      </c>
      <c r="AN12" s="542">
        <v>1.45</v>
      </c>
      <c r="AO12" s="542">
        <v>1.54</v>
      </c>
      <c r="AP12" s="542">
        <v>1.26</v>
      </c>
      <c r="AQ12" s="542">
        <v>1.2215205</v>
      </c>
      <c r="AR12" s="542">
        <v>1.2447845470000001</v>
      </c>
      <c r="AS12" s="543">
        <v>1.0554185620000001</v>
      </c>
    </row>
    <row r="13" spans="1:47">
      <c r="A13" s="315" t="s">
        <v>555</v>
      </c>
      <c r="B13" s="542">
        <v>1.28</v>
      </c>
      <c r="C13" s="542">
        <v>1.19</v>
      </c>
      <c r="D13" s="542">
        <v>1.04</v>
      </c>
      <c r="E13" s="542">
        <v>0.98</v>
      </c>
      <c r="F13" s="542">
        <v>0.93</v>
      </c>
      <c r="G13" s="542">
        <v>0.8</v>
      </c>
      <c r="H13" s="542">
        <v>0.78</v>
      </c>
      <c r="I13" s="542">
        <v>0.68</v>
      </c>
      <c r="J13" s="542">
        <v>0.66</v>
      </c>
      <c r="K13" s="542">
        <v>0.56000000000000005</v>
      </c>
      <c r="L13" s="542">
        <v>0.42</v>
      </c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542"/>
      <c r="AG13" s="542"/>
      <c r="AH13" s="542"/>
      <c r="AI13" s="542"/>
      <c r="AJ13" s="542"/>
      <c r="AK13" s="542"/>
      <c r="AL13" s="542"/>
      <c r="AM13" s="542"/>
      <c r="AN13" s="542"/>
      <c r="AO13" s="542"/>
      <c r="AP13" s="542"/>
      <c r="AQ13" s="542"/>
      <c r="AR13" s="542"/>
      <c r="AS13" s="543"/>
    </row>
    <row r="14" spans="1:47">
      <c r="A14" s="316" t="s">
        <v>243</v>
      </c>
      <c r="B14" s="534">
        <v>5.09</v>
      </c>
      <c r="C14" s="534">
        <v>4.53</v>
      </c>
      <c r="D14" s="534">
        <v>4.24</v>
      </c>
      <c r="E14" s="534">
        <v>4.09</v>
      </c>
      <c r="F14" s="534">
        <v>3.92</v>
      </c>
      <c r="G14" s="534">
        <v>3.88</v>
      </c>
      <c r="H14" s="534">
        <v>3.65</v>
      </c>
      <c r="I14" s="534">
        <v>3.49</v>
      </c>
      <c r="J14" s="534">
        <v>3.51</v>
      </c>
      <c r="K14" s="534">
        <v>3.39</v>
      </c>
      <c r="L14" s="534">
        <v>3.31</v>
      </c>
      <c r="M14" s="534">
        <v>2.5299999999999998</v>
      </c>
      <c r="N14" s="534">
        <v>2.66</v>
      </c>
      <c r="O14" s="534">
        <v>2.4700000000000002</v>
      </c>
      <c r="P14" s="534">
        <v>2.46</v>
      </c>
      <c r="Q14" s="534">
        <v>2.71</v>
      </c>
      <c r="R14" s="534">
        <v>2.54</v>
      </c>
      <c r="S14" s="534">
        <v>2.5299999999999998</v>
      </c>
      <c r="T14" s="534">
        <v>2.75</v>
      </c>
      <c r="U14" s="534">
        <v>2.72</v>
      </c>
      <c r="V14" s="534">
        <v>3.12</v>
      </c>
      <c r="W14" s="534">
        <v>3.12</v>
      </c>
      <c r="X14" s="534">
        <v>3.04</v>
      </c>
      <c r="Y14" s="534">
        <v>2.87</v>
      </c>
      <c r="Z14" s="534">
        <v>3.16</v>
      </c>
      <c r="AA14" s="534">
        <v>3.22</v>
      </c>
      <c r="AB14" s="534">
        <v>3.31</v>
      </c>
      <c r="AC14" s="534">
        <v>3.16</v>
      </c>
      <c r="AD14" s="534">
        <v>3.03</v>
      </c>
      <c r="AE14" s="534">
        <v>2.64</v>
      </c>
      <c r="AF14" s="534">
        <v>3.04</v>
      </c>
      <c r="AG14" s="534">
        <v>2.86</v>
      </c>
      <c r="AH14" s="534">
        <v>2.88</v>
      </c>
      <c r="AI14" s="534">
        <v>2.95</v>
      </c>
      <c r="AJ14" s="534">
        <v>2.94</v>
      </c>
      <c r="AK14" s="534">
        <v>2.86</v>
      </c>
      <c r="AL14" s="534">
        <v>2.67</v>
      </c>
      <c r="AM14" s="534">
        <v>2.76</v>
      </c>
      <c r="AN14" s="534">
        <v>2.4900000000000002</v>
      </c>
      <c r="AO14" s="534">
        <v>2.73</v>
      </c>
      <c r="AP14" s="534">
        <v>2.25</v>
      </c>
      <c r="AQ14" s="534">
        <v>2.2279100869999997</v>
      </c>
      <c r="AR14" s="534">
        <v>2.2224076080000001</v>
      </c>
      <c r="AS14" s="545">
        <v>1.955491919</v>
      </c>
    </row>
    <row r="15" spans="1:47">
      <c r="A15" s="550" t="s">
        <v>239</v>
      </c>
      <c r="B15" s="547">
        <v>32.200000000000003</v>
      </c>
      <c r="C15" s="547">
        <v>29.5</v>
      </c>
      <c r="D15" s="547">
        <v>32.299999999999997</v>
      </c>
      <c r="E15" s="547">
        <v>28.9</v>
      </c>
      <c r="F15" s="547">
        <v>26.5</v>
      </c>
      <c r="G15" s="547">
        <v>25.6</v>
      </c>
      <c r="H15" s="547">
        <v>22.9</v>
      </c>
      <c r="I15" s="547">
        <v>23.9</v>
      </c>
      <c r="J15" s="547">
        <v>24.5</v>
      </c>
      <c r="K15" s="547">
        <v>21.9</v>
      </c>
      <c r="L15" s="547">
        <v>21.9</v>
      </c>
      <c r="M15" s="547">
        <v>23.3</v>
      </c>
      <c r="N15" s="547">
        <v>33.799999999999997</v>
      </c>
      <c r="O15" s="547">
        <v>20</v>
      </c>
      <c r="P15" s="547">
        <v>16</v>
      </c>
      <c r="Q15" s="547">
        <v>11.07</v>
      </c>
      <c r="R15" s="547">
        <v>20</v>
      </c>
      <c r="S15" s="547">
        <v>32</v>
      </c>
      <c r="T15" s="547">
        <v>21.82</v>
      </c>
      <c r="U15" s="547">
        <v>18.38</v>
      </c>
      <c r="V15" s="547">
        <v>22.44</v>
      </c>
      <c r="W15" s="547">
        <v>22.58</v>
      </c>
      <c r="X15" s="547">
        <v>20.059999999999999</v>
      </c>
      <c r="Y15" s="547">
        <v>22.29</v>
      </c>
      <c r="Z15" s="547">
        <v>21.52</v>
      </c>
      <c r="AA15" s="547">
        <v>21.1</v>
      </c>
      <c r="AB15" s="547">
        <v>22.89</v>
      </c>
      <c r="AC15" s="547">
        <v>22.9</v>
      </c>
      <c r="AD15" s="547">
        <v>23.43</v>
      </c>
      <c r="AE15" s="547">
        <v>23.18</v>
      </c>
      <c r="AF15" s="547">
        <v>23.03</v>
      </c>
      <c r="AG15" s="547">
        <v>24.83</v>
      </c>
      <c r="AH15" s="547">
        <v>25.35</v>
      </c>
      <c r="AI15" s="547">
        <v>23.73</v>
      </c>
      <c r="AJ15" s="547">
        <v>24.49</v>
      </c>
      <c r="AK15" s="547">
        <v>24.83</v>
      </c>
      <c r="AL15" s="547">
        <v>23.6</v>
      </c>
      <c r="AM15" s="547">
        <v>25.45</v>
      </c>
      <c r="AN15" s="547">
        <v>26.74</v>
      </c>
      <c r="AO15" s="547">
        <v>24.54</v>
      </c>
      <c r="AP15" s="547">
        <v>22.8</v>
      </c>
      <c r="AQ15" s="547">
        <v>25.8</v>
      </c>
      <c r="AR15" s="547">
        <v>30.6</v>
      </c>
      <c r="AS15" s="351">
        <v>28.921724110244199</v>
      </c>
      <c r="AU15" s="551"/>
    </row>
    <row r="16" spans="1:47">
      <c r="A16" s="361" t="s">
        <v>244</v>
      </c>
      <c r="B16" s="552">
        <v>12.15</v>
      </c>
      <c r="C16" s="552">
        <v>11.07</v>
      </c>
      <c r="D16" s="552">
        <v>10.19</v>
      </c>
      <c r="E16" s="552">
        <v>9.4499999999999993</v>
      </c>
      <c r="F16" s="552">
        <v>8.8800000000000008</v>
      </c>
      <c r="G16" s="552">
        <v>8.39</v>
      </c>
      <c r="H16" s="552">
        <v>7.77</v>
      </c>
      <c r="I16" s="552">
        <v>7.37</v>
      </c>
      <c r="J16" s="552">
        <v>7.07</v>
      </c>
      <c r="K16" s="552">
        <v>7.31</v>
      </c>
      <c r="L16" s="552">
        <v>7.58</v>
      </c>
      <c r="M16" s="552">
        <v>6.83</v>
      </c>
      <c r="N16" s="552">
        <v>6.91</v>
      </c>
      <c r="O16" s="552">
        <v>5.95</v>
      </c>
      <c r="P16" s="552">
        <v>5.61</v>
      </c>
      <c r="Q16" s="552">
        <v>5.86</v>
      </c>
      <c r="R16" s="552">
        <v>5.74</v>
      </c>
      <c r="S16" s="552">
        <v>5.68</v>
      </c>
      <c r="T16" s="552">
        <v>6.2</v>
      </c>
      <c r="U16" s="552">
        <v>6.82</v>
      </c>
      <c r="V16" s="552">
        <v>7.26</v>
      </c>
      <c r="W16" s="552">
        <v>6.71</v>
      </c>
      <c r="X16" s="552">
        <v>6.94</v>
      </c>
      <c r="Y16" s="552">
        <v>6.89</v>
      </c>
      <c r="Z16" s="552">
        <v>7.32</v>
      </c>
      <c r="AA16" s="552">
        <v>7.86</v>
      </c>
      <c r="AB16" s="552">
        <v>7.95</v>
      </c>
      <c r="AC16" s="552">
        <v>7.54</v>
      </c>
      <c r="AD16" s="552">
        <v>7.51</v>
      </c>
      <c r="AE16" s="552">
        <v>7.42</v>
      </c>
      <c r="AF16" s="552">
        <v>8.06</v>
      </c>
      <c r="AG16" s="552">
        <v>7.86</v>
      </c>
      <c r="AH16" s="552">
        <v>7.83</v>
      </c>
      <c r="AI16" s="552">
        <v>7.91</v>
      </c>
      <c r="AJ16" s="552">
        <v>7.75</v>
      </c>
      <c r="AK16" s="552">
        <v>7.46</v>
      </c>
      <c r="AL16" s="552">
        <v>6.83</v>
      </c>
      <c r="AM16" s="552">
        <v>6.72</v>
      </c>
      <c r="AN16" s="552">
        <v>6.69</v>
      </c>
      <c r="AO16" s="552">
        <v>7.36</v>
      </c>
      <c r="AP16" s="552">
        <v>6.52</v>
      </c>
      <c r="AQ16" s="552">
        <v>6.7834170549999993</v>
      </c>
      <c r="AR16" s="552">
        <v>6.2228026139999999</v>
      </c>
      <c r="AS16" s="553">
        <v>5.5971100600000048</v>
      </c>
      <c r="AT16" s="554"/>
    </row>
    <row r="17" spans="1:47">
      <c r="A17" s="318"/>
      <c r="B17" s="317"/>
      <c r="C17" s="317"/>
      <c r="D17" s="317"/>
      <c r="E17" s="317"/>
      <c r="F17" s="317"/>
      <c r="G17" s="317"/>
      <c r="H17" s="317"/>
      <c r="I17" s="317"/>
      <c r="J17" s="317"/>
      <c r="K17" s="317"/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  <c r="W17" s="317"/>
      <c r="X17" s="317"/>
      <c r="Y17" s="317"/>
      <c r="Z17" s="317"/>
      <c r="AA17" s="317"/>
      <c r="AB17" s="317"/>
      <c r="AC17" s="317"/>
      <c r="AD17" s="317"/>
      <c r="AE17" s="317"/>
      <c r="AF17" s="317"/>
      <c r="AG17" s="317"/>
      <c r="AH17" s="317"/>
      <c r="AI17" s="317"/>
      <c r="AJ17" s="317"/>
      <c r="AK17" s="317"/>
      <c r="AL17" s="317"/>
      <c r="AM17" s="317"/>
      <c r="AN17" s="317"/>
      <c r="AO17" s="317"/>
      <c r="AP17" s="302"/>
      <c r="AQ17" s="302"/>
      <c r="AR17" s="302"/>
      <c r="AS17" s="302"/>
    </row>
    <row r="18" spans="1:47">
      <c r="A18" s="374" t="s">
        <v>511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555"/>
      <c r="AQ18" s="326"/>
      <c r="AS18" s="535" t="s">
        <v>512</v>
      </c>
    </row>
    <row r="19" spans="1:47" ht="22.5">
      <c r="A19" s="318"/>
      <c r="B19" s="536">
        <v>1980</v>
      </c>
      <c r="C19" s="537">
        <v>1981</v>
      </c>
      <c r="D19" s="537">
        <v>1982</v>
      </c>
      <c r="E19" s="537">
        <v>1983</v>
      </c>
      <c r="F19" s="537">
        <v>1984</v>
      </c>
      <c r="G19" s="537">
        <v>1985</v>
      </c>
      <c r="H19" s="537">
        <v>1986</v>
      </c>
      <c r="I19" s="537">
        <v>1987</v>
      </c>
      <c r="J19" s="537">
        <v>1988</v>
      </c>
      <c r="K19" s="537">
        <v>1989</v>
      </c>
      <c r="L19" s="537">
        <v>1990</v>
      </c>
      <c r="M19" s="537" t="s">
        <v>236</v>
      </c>
      <c r="N19" s="537">
        <v>1992</v>
      </c>
      <c r="O19" s="537">
        <v>1993</v>
      </c>
      <c r="P19" s="537">
        <v>1994</v>
      </c>
      <c r="Q19" s="537">
        <v>1995</v>
      </c>
      <c r="R19" s="537">
        <v>1996</v>
      </c>
      <c r="S19" s="537">
        <v>1997</v>
      </c>
      <c r="T19" s="537">
        <v>1998</v>
      </c>
      <c r="U19" s="537">
        <v>1999</v>
      </c>
      <c r="V19" s="537">
        <v>2000</v>
      </c>
      <c r="W19" s="537">
        <v>2001</v>
      </c>
      <c r="X19" s="537">
        <v>2002</v>
      </c>
      <c r="Y19" s="537">
        <v>2003</v>
      </c>
      <c r="Z19" s="537">
        <v>2004</v>
      </c>
      <c r="AA19" s="537">
        <v>2005</v>
      </c>
      <c r="AB19" s="537">
        <v>2006</v>
      </c>
      <c r="AC19" s="537">
        <v>2007</v>
      </c>
      <c r="AD19" s="537">
        <v>2008</v>
      </c>
      <c r="AE19" s="537">
        <v>2009</v>
      </c>
      <c r="AF19" s="537">
        <v>2010</v>
      </c>
      <c r="AG19" s="537">
        <v>2011</v>
      </c>
      <c r="AH19" s="537">
        <v>2012</v>
      </c>
      <c r="AI19" s="537">
        <v>2013</v>
      </c>
      <c r="AJ19" s="537">
        <v>2014</v>
      </c>
      <c r="AK19" s="537">
        <v>2015</v>
      </c>
      <c r="AL19" s="537">
        <v>2016</v>
      </c>
      <c r="AM19" s="537">
        <v>2017</v>
      </c>
      <c r="AN19" s="537">
        <v>2018</v>
      </c>
      <c r="AO19" s="537">
        <v>2019</v>
      </c>
      <c r="AP19" s="537">
        <v>2020</v>
      </c>
      <c r="AQ19" s="537">
        <v>2021</v>
      </c>
      <c r="AR19" s="537">
        <v>2022</v>
      </c>
      <c r="AS19" s="556">
        <v>2023</v>
      </c>
    </row>
    <row r="20" spans="1:47">
      <c r="A20" s="539" t="s">
        <v>237</v>
      </c>
      <c r="B20" s="540"/>
      <c r="C20" s="540"/>
      <c r="D20" s="540"/>
      <c r="E20" s="540"/>
      <c r="F20" s="540"/>
      <c r="G20" s="540"/>
      <c r="H20" s="540"/>
      <c r="I20" s="540"/>
      <c r="J20" s="540"/>
      <c r="K20" s="540"/>
      <c r="L20" s="540"/>
      <c r="M20" s="540"/>
      <c r="N20" s="540"/>
      <c r="O20" s="540"/>
      <c r="P20" s="540"/>
      <c r="Q20" s="540"/>
      <c r="R20" s="540"/>
      <c r="S20" s="540"/>
      <c r="T20" s="540"/>
      <c r="U20" s="540"/>
      <c r="V20" s="540"/>
      <c r="W20" s="540"/>
      <c r="X20" s="540"/>
      <c r="Y20" s="540"/>
      <c r="Z20" s="540"/>
      <c r="AA20" s="540"/>
      <c r="AB20" s="540"/>
      <c r="AC20" s="540"/>
      <c r="AD20" s="540"/>
      <c r="AE20" s="540"/>
      <c r="AF20" s="540"/>
      <c r="AG20" s="540"/>
      <c r="AH20" s="540"/>
      <c r="AI20" s="540"/>
      <c r="AJ20" s="540"/>
      <c r="AK20" s="540"/>
      <c r="AL20" s="540"/>
      <c r="AM20" s="540"/>
      <c r="AN20" s="540"/>
      <c r="AO20" s="540"/>
      <c r="AP20" s="540"/>
      <c r="AQ20" s="540"/>
      <c r="AR20" s="540"/>
      <c r="AS20" s="352"/>
    </row>
    <row r="21" spans="1:47">
      <c r="A21" s="315" t="s">
        <v>553</v>
      </c>
      <c r="B21" s="542">
        <v>31.17</v>
      </c>
      <c r="C21" s="542">
        <v>27.95</v>
      </c>
      <c r="D21" s="542">
        <v>25.14</v>
      </c>
      <c r="E21" s="542">
        <v>22.79</v>
      </c>
      <c r="F21" s="542">
        <v>20.9</v>
      </c>
      <c r="G21" s="542">
        <v>19.079999999999998</v>
      </c>
      <c r="H21" s="542">
        <v>18.07</v>
      </c>
      <c r="I21" s="542">
        <v>17.41</v>
      </c>
      <c r="J21" s="542">
        <v>18.21</v>
      </c>
      <c r="K21" s="542">
        <v>20.149999999999999</v>
      </c>
      <c r="L21" s="542">
        <v>21.23</v>
      </c>
      <c r="M21" s="542">
        <v>23.18</v>
      </c>
      <c r="N21" s="542">
        <v>22.8</v>
      </c>
      <c r="O21" s="542">
        <v>18.14</v>
      </c>
      <c r="P21" s="542">
        <v>18.04</v>
      </c>
      <c r="Q21" s="542">
        <v>18.600000000000001</v>
      </c>
      <c r="R21" s="542">
        <v>16.8</v>
      </c>
      <c r="S21" s="542">
        <v>16.399999999999999</v>
      </c>
      <c r="T21" s="542">
        <v>18.489999999999998</v>
      </c>
      <c r="U21" s="542">
        <v>20.76</v>
      </c>
      <c r="V21" s="542">
        <v>21.83</v>
      </c>
      <c r="W21" s="542">
        <v>19.41</v>
      </c>
      <c r="X21" s="542">
        <v>21.34</v>
      </c>
      <c r="Y21" s="542">
        <v>22.01</v>
      </c>
      <c r="Z21" s="542">
        <v>22.26</v>
      </c>
      <c r="AA21" s="542">
        <v>23.48</v>
      </c>
      <c r="AB21" s="542">
        <v>25.03</v>
      </c>
      <c r="AC21" s="542">
        <v>23.61</v>
      </c>
      <c r="AD21" s="542">
        <v>23.63</v>
      </c>
      <c r="AE21" s="542">
        <v>24.48</v>
      </c>
      <c r="AF21" s="542">
        <v>20.07</v>
      </c>
      <c r="AG21" s="542">
        <v>20.54</v>
      </c>
      <c r="AH21" s="542">
        <v>20.14</v>
      </c>
      <c r="AI21" s="542">
        <v>19.920000000000002</v>
      </c>
      <c r="AJ21" s="542">
        <v>20.52</v>
      </c>
      <c r="AK21" s="542">
        <v>21.07</v>
      </c>
      <c r="AL21" s="542">
        <v>19.57</v>
      </c>
      <c r="AM21" s="542">
        <v>20.5</v>
      </c>
      <c r="AN21" s="542">
        <v>19.95</v>
      </c>
      <c r="AO21" s="542">
        <v>23.53</v>
      </c>
      <c r="AP21" s="542">
        <v>22.59</v>
      </c>
      <c r="AQ21" s="542">
        <v>21.631402000000001</v>
      </c>
      <c r="AR21" s="542">
        <v>19.096261999999999</v>
      </c>
      <c r="AS21" s="543">
        <v>18.039337999999997</v>
      </c>
    </row>
    <row r="22" spans="1:47">
      <c r="A22" s="315" t="s">
        <v>554</v>
      </c>
      <c r="B22" s="542">
        <v>19.809999999999999</v>
      </c>
      <c r="C22" s="542">
        <v>18.07</v>
      </c>
      <c r="D22" s="542">
        <v>15.46</v>
      </c>
      <c r="E22" s="542">
        <v>13.91</v>
      </c>
      <c r="F22" s="542">
        <v>12.86</v>
      </c>
      <c r="G22" s="542">
        <v>11.37</v>
      </c>
      <c r="H22" s="542">
        <v>11.68</v>
      </c>
      <c r="I22" s="542">
        <v>11.21</v>
      </c>
      <c r="J22" s="542">
        <v>10.4</v>
      </c>
      <c r="K22" s="542">
        <v>10.52</v>
      </c>
      <c r="L22" s="542">
        <v>11.64</v>
      </c>
      <c r="M22" s="542">
        <v>9.77</v>
      </c>
      <c r="N22" s="542">
        <v>8.49</v>
      </c>
      <c r="O22" s="542">
        <v>8.02</v>
      </c>
      <c r="P22" s="542">
        <v>7.46</v>
      </c>
      <c r="Q22" s="542">
        <v>6.57</v>
      </c>
      <c r="R22" s="542">
        <v>6.1</v>
      </c>
      <c r="S22" s="542">
        <v>5.7</v>
      </c>
      <c r="T22" s="542">
        <v>5.26</v>
      </c>
      <c r="U22" s="542">
        <v>5.63</v>
      </c>
      <c r="V22" s="542">
        <v>4.87</v>
      </c>
      <c r="W22" s="542">
        <v>5.36</v>
      </c>
      <c r="X22" s="542">
        <v>5.19</v>
      </c>
      <c r="Y22" s="542">
        <v>5.22</v>
      </c>
      <c r="Z22" s="542">
        <v>5.24</v>
      </c>
      <c r="AA22" s="542">
        <v>5.45</v>
      </c>
      <c r="AB22" s="542">
        <v>5.52</v>
      </c>
      <c r="AC22" s="542">
        <v>6.31</v>
      </c>
      <c r="AD22" s="542">
        <v>5.94</v>
      </c>
      <c r="AE22" s="542">
        <v>5.53</v>
      </c>
      <c r="AF22" s="542">
        <v>10.26</v>
      </c>
      <c r="AG22" s="542">
        <v>10.199999999999999</v>
      </c>
      <c r="AH22" s="542">
        <v>9.6300000000000008</v>
      </c>
      <c r="AI22" s="542">
        <v>8.99</v>
      </c>
      <c r="AJ22" s="542">
        <v>7.73</v>
      </c>
      <c r="AK22" s="542">
        <v>5.92</v>
      </c>
      <c r="AL22" s="542">
        <v>7.83</v>
      </c>
      <c r="AM22" s="542">
        <v>6.04</v>
      </c>
      <c r="AN22" s="542">
        <v>7.97</v>
      </c>
      <c r="AO22" s="542">
        <v>6.97</v>
      </c>
      <c r="AP22" s="542">
        <v>5.6</v>
      </c>
      <c r="AQ22" s="542">
        <v>7.9790599999999996</v>
      </c>
      <c r="AR22" s="542">
        <v>7.1494619999999998</v>
      </c>
      <c r="AS22" s="543">
        <v>5.7675999999999998</v>
      </c>
    </row>
    <row r="23" spans="1:47">
      <c r="A23" s="316" t="s">
        <v>238</v>
      </c>
      <c r="B23" s="534">
        <v>50.98</v>
      </c>
      <c r="C23" s="534">
        <v>46.02</v>
      </c>
      <c r="D23" s="534">
        <v>40.6</v>
      </c>
      <c r="E23" s="534">
        <v>36.700000000000003</v>
      </c>
      <c r="F23" s="534">
        <v>33.76</v>
      </c>
      <c r="G23" s="534">
        <v>30.45</v>
      </c>
      <c r="H23" s="534">
        <v>29.75</v>
      </c>
      <c r="I23" s="534">
        <v>28.62</v>
      </c>
      <c r="J23" s="534">
        <v>28.61</v>
      </c>
      <c r="K23" s="534">
        <v>30.67</v>
      </c>
      <c r="L23" s="534">
        <v>32.869999999999997</v>
      </c>
      <c r="M23" s="534">
        <v>32.950000000000003</v>
      </c>
      <c r="N23" s="534">
        <v>31.29</v>
      </c>
      <c r="O23" s="534">
        <v>26.16</v>
      </c>
      <c r="P23" s="534">
        <v>25.5</v>
      </c>
      <c r="Q23" s="534">
        <v>25.17</v>
      </c>
      <c r="R23" s="534">
        <v>22.9</v>
      </c>
      <c r="S23" s="534">
        <v>22.1</v>
      </c>
      <c r="T23" s="534">
        <v>23.75</v>
      </c>
      <c r="U23" s="534">
        <v>26.39</v>
      </c>
      <c r="V23" s="534">
        <v>26.7</v>
      </c>
      <c r="W23" s="534">
        <v>24.77</v>
      </c>
      <c r="X23" s="534">
        <v>26.53</v>
      </c>
      <c r="Y23" s="534">
        <v>27.23</v>
      </c>
      <c r="Z23" s="534">
        <v>27.5</v>
      </c>
      <c r="AA23" s="534">
        <v>28.93</v>
      </c>
      <c r="AB23" s="534">
        <v>30.55</v>
      </c>
      <c r="AC23" s="534">
        <v>29.92</v>
      </c>
      <c r="AD23" s="534">
        <v>29.57</v>
      </c>
      <c r="AE23" s="534">
        <v>30</v>
      </c>
      <c r="AF23" s="534">
        <v>30.33</v>
      </c>
      <c r="AG23" s="534">
        <v>30.74</v>
      </c>
      <c r="AH23" s="534">
        <v>29.77</v>
      </c>
      <c r="AI23" s="534">
        <v>28.91</v>
      </c>
      <c r="AJ23" s="534">
        <v>28.25</v>
      </c>
      <c r="AK23" s="534">
        <v>26.99</v>
      </c>
      <c r="AL23" s="534">
        <v>27.4</v>
      </c>
      <c r="AM23" s="534">
        <v>26.54</v>
      </c>
      <c r="AN23" s="557">
        <v>27.92</v>
      </c>
      <c r="AO23" s="534">
        <v>30.5</v>
      </c>
      <c r="AP23" s="534">
        <v>28.189999999999998</v>
      </c>
      <c r="AQ23" s="534">
        <v>29.610462000000002</v>
      </c>
      <c r="AR23" s="534">
        <v>26.245723999999999</v>
      </c>
      <c r="AS23" s="545">
        <v>23.806937999999995</v>
      </c>
      <c r="AU23" s="558"/>
    </row>
    <row r="24" spans="1:47">
      <c r="A24" s="546" t="s">
        <v>239</v>
      </c>
      <c r="B24" s="542">
        <v>99.2</v>
      </c>
      <c r="C24" s="542">
        <v>99.1</v>
      </c>
      <c r="D24" s="542">
        <v>99.2</v>
      </c>
      <c r="E24" s="542">
        <v>99.1</v>
      </c>
      <c r="F24" s="542">
        <v>98.8</v>
      </c>
      <c r="G24" s="542">
        <v>98.5</v>
      </c>
      <c r="H24" s="542">
        <v>98.7</v>
      </c>
      <c r="I24" s="542">
        <v>98.6</v>
      </c>
      <c r="J24" s="542">
        <v>98.7</v>
      </c>
      <c r="K24" s="542">
        <v>98.3</v>
      </c>
      <c r="L24" s="542">
        <v>97</v>
      </c>
      <c r="M24" s="542">
        <v>96.8</v>
      </c>
      <c r="N24" s="542">
        <v>96.5</v>
      </c>
      <c r="O24" s="542">
        <v>96.2</v>
      </c>
      <c r="P24" s="542">
        <v>96.75</v>
      </c>
      <c r="Q24" s="542">
        <v>95.35</v>
      </c>
      <c r="R24" s="542">
        <v>94.32</v>
      </c>
      <c r="S24" s="542">
        <v>94.57</v>
      </c>
      <c r="T24" s="542">
        <v>93.43</v>
      </c>
      <c r="U24" s="542">
        <v>92.8</v>
      </c>
      <c r="V24" s="542">
        <v>92.13</v>
      </c>
      <c r="W24" s="542">
        <v>91.13</v>
      </c>
      <c r="X24" s="542">
        <v>91.52</v>
      </c>
      <c r="Y24" s="542">
        <v>90.36</v>
      </c>
      <c r="Z24" s="542">
        <v>89.89</v>
      </c>
      <c r="AA24" s="542">
        <v>89.6</v>
      </c>
      <c r="AB24" s="542">
        <v>91.41</v>
      </c>
      <c r="AC24" s="542">
        <v>89.49</v>
      </c>
      <c r="AD24" s="542">
        <v>86.91</v>
      </c>
      <c r="AE24" s="542">
        <v>86.72</v>
      </c>
      <c r="AF24" s="542">
        <v>87.89</v>
      </c>
      <c r="AG24" s="542">
        <v>89.1</v>
      </c>
      <c r="AH24" s="542">
        <v>88.92</v>
      </c>
      <c r="AI24" s="542">
        <v>88.17</v>
      </c>
      <c r="AJ24" s="542">
        <v>86.58</v>
      </c>
      <c r="AK24" s="542">
        <v>85.43</v>
      </c>
      <c r="AL24" s="542">
        <v>87.81</v>
      </c>
      <c r="AM24" s="542">
        <v>87.84</v>
      </c>
      <c r="AN24" s="542">
        <v>88.68</v>
      </c>
      <c r="AO24" s="542">
        <v>86.85</v>
      </c>
      <c r="AP24" s="547">
        <v>83.8</v>
      </c>
      <c r="AQ24" s="547">
        <v>82.15</v>
      </c>
      <c r="AR24" s="547">
        <v>83.37</v>
      </c>
      <c r="AS24" s="351">
        <v>85.140060826166504</v>
      </c>
    </row>
    <row r="25" spans="1:47">
      <c r="A25" s="539" t="s">
        <v>245</v>
      </c>
      <c r="B25" s="540"/>
      <c r="C25" s="540"/>
      <c r="D25" s="540"/>
      <c r="E25" s="540"/>
      <c r="F25" s="540"/>
      <c r="G25" s="540"/>
      <c r="H25" s="540"/>
      <c r="I25" s="540"/>
      <c r="J25" s="540"/>
      <c r="K25" s="540"/>
      <c r="L25" s="540"/>
      <c r="M25" s="540"/>
      <c r="N25" s="540"/>
      <c r="O25" s="540"/>
      <c r="P25" s="540"/>
      <c r="Q25" s="540"/>
      <c r="R25" s="540"/>
      <c r="S25" s="540"/>
      <c r="T25" s="540"/>
      <c r="U25" s="540"/>
      <c r="V25" s="540"/>
      <c r="W25" s="540"/>
      <c r="X25" s="540"/>
      <c r="Y25" s="540"/>
      <c r="Z25" s="540"/>
      <c r="AA25" s="540"/>
      <c r="AB25" s="540"/>
      <c r="AC25" s="540"/>
      <c r="AD25" s="540"/>
      <c r="AE25" s="540"/>
      <c r="AF25" s="540"/>
      <c r="AG25" s="540"/>
      <c r="AH25" s="540"/>
      <c r="AI25" s="540"/>
      <c r="AJ25" s="540"/>
      <c r="AK25" s="540"/>
      <c r="AL25" s="540"/>
      <c r="AM25" s="540"/>
      <c r="AN25" s="540"/>
      <c r="AO25" s="540"/>
      <c r="AP25" s="540"/>
      <c r="AQ25" s="540" t="s">
        <v>513</v>
      </c>
      <c r="AR25" s="540"/>
      <c r="AS25" s="352"/>
    </row>
    <row r="26" spans="1:47">
      <c r="A26" s="315" t="s">
        <v>241</v>
      </c>
      <c r="B26" s="542">
        <v>12.21</v>
      </c>
      <c r="C26" s="542">
        <v>10.34</v>
      </c>
      <c r="D26" s="542">
        <v>10.57</v>
      </c>
      <c r="E26" s="542">
        <v>10.16</v>
      </c>
      <c r="F26" s="542">
        <v>10.38</v>
      </c>
      <c r="G26" s="542">
        <v>10.33</v>
      </c>
      <c r="H26" s="542">
        <v>10.97</v>
      </c>
      <c r="I26" s="542">
        <v>10.61</v>
      </c>
      <c r="J26" s="542">
        <v>10.89</v>
      </c>
      <c r="K26" s="542">
        <v>12.19</v>
      </c>
      <c r="L26" s="542">
        <v>12.16</v>
      </c>
      <c r="M26" s="542">
        <v>12.04</v>
      </c>
      <c r="N26" s="542">
        <v>11.77</v>
      </c>
      <c r="O26" s="542">
        <v>10.67</v>
      </c>
      <c r="P26" s="542">
        <v>11.23</v>
      </c>
      <c r="Q26" s="542">
        <v>11.97</v>
      </c>
      <c r="R26" s="542">
        <v>11.05</v>
      </c>
      <c r="S26" s="542">
        <v>11.1</v>
      </c>
      <c r="T26" s="542">
        <v>10.51</v>
      </c>
      <c r="U26" s="542">
        <v>12.01</v>
      </c>
      <c r="V26" s="542">
        <v>12.69</v>
      </c>
      <c r="W26" s="542">
        <v>13.63</v>
      </c>
      <c r="X26" s="542">
        <v>13.22</v>
      </c>
      <c r="Y26" s="542">
        <v>12.05</v>
      </c>
      <c r="Z26" s="542">
        <v>14.4</v>
      </c>
      <c r="AA26" s="542">
        <v>14.32</v>
      </c>
      <c r="AB26" s="542">
        <v>14.34</v>
      </c>
      <c r="AC26" s="542">
        <v>14.19</v>
      </c>
      <c r="AD26" s="542">
        <v>13.76</v>
      </c>
      <c r="AE26" s="542">
        <v>10.41</v>
      </c>
      <c r="AF26" s="542">
        <v>13.43</v>
      </c>
      <c r="AG26" s="542">
        <v>13.08</v>
      </c>
      <c r="AH26" s="542">
        <v>12.44</v>
      </c>
      <c r="AI26" s="542">
        <v>12.99</v>
      </c>
      <c r="AJ26" s="542">
        <v>12.16</v>
      </c>
      <c r="AK26" s="542">
        <v>11.33</v>
      </c>
      <c r="AL26" s="542">
        <v>10.58</v>
      </c>
      <c r="AM26" s="542">
        <v>11.01</v>
      </c>
      <c r="AN26" s="542">
        <v>8.99</v>
      </c>
      <c r="AO26" s="542">
        <v>10.050000000000001</v>
      </c>
      <c r="AP26" s="542">
        <v>9.17</v>
      </c>
      <c r="AQ26" s="542">
        <v>9.504785</v>
      </c>
      <c r="AR26" s="542">
        <v>9.6068759999999997</v>
      </c>
      <c r="AS26" s="543">
        <v>8.5973140000000008</v>
      </c>
    </row>
    <row r="27" spans="1:47">
      <c r="A27" s="315" t="s">
        <v>242</v>
      </c>
      <c r="B27" s="542">
        <v>21.29</v>
      </c>
      <c r="C27" s="542">
        <v>20.05</v>
      </c>
      <c r="D27" s="542">
        <v>18.91</v>
      </c>
      <c r="E27" s="542">
        <v>19.23</v>
      </c>
      <c r="F27" s="542">
        <v>19.11</v>
      </c>
      <c r="G27" s="542">
        <v>18.57</v>
      </c>
      <c r="H27" s="542">
        <v>17.77</v>
      </c>
      <c r="I27" s="542">
        <v>17.329999999999998</v>
      </c>
      <c r="J27" s="542">
        <v>18.829999999999998</v>
      </c>
      <c r="K27" s="542">
        <v>17.63</v>
      </c>
      <c r="L27" s="542">
        <v>18.54</v>
      </c>
      <c r="M27" s="542">
        <v>16.16</v>
      </c>
      <c r="N27" s="542">
        <v>16.809999999999999</v>
      </c>
      <c r="O27" s="542">
        <v>17.03</v>
      </c>
      <c r="P27" s="542">
        <v>16.579999999999998</v>
      </c>
      <c r="Q27" s="542">
        <v>17.739999999999998</v>
      </c>
      <c r="R27" s="542">
        <v>16.72</v>
      </c>
      <c r="S27" s="542">
        <v>16.3</v>
      </c>
      <c r="T27" s="542">
        <v>16.53</v>
      </c>
      <c r="U27" s="542">
        <v>16.59</v>
      </c>
      <c r="V27" s="542">
        <v>19.28</v>
      </c>
      <c r="W27" s="542">
        <v>17.760000000000002</v>
      </c>
      <c r="X27" s="542">
        <v>17.04</v>
      </c>
      <c r="Y27" s="542">
        <v>15.38</v>
      </c>
      <c r="Z27" s="542">
        <v>16.09</v>
      </c>
      <c r="AA27" s="542">
        <v>16.260000000000002</v>
      </c>
      <c r="AB27" s="542">
        <v>17.440000000000001</v>
      </c>
      <c r="AC27" s="542">
        <v>17.64</v>
      </c>
      <c r="AD27" s="542">
        <v>16.82</v>
      </c>
      <c r="AE27" s="542">
        <v>15.7</v>
      </c>
      <c r="AF27" s="542">
        <v>16.690000000000001</v>
      </c>
      <c r="AG27" s="542">
        <v>14.84</v>
      </c>
      <c r="AH27" s="542">
        <v>16.239999999999998</v>
      </c>
      <c r="AI27" s="542">
        <v>16.3</v>
      </c>
      <c r="AJ27" s="542">
        <v>16.149999999999999</v>
      </c>
      <c r="AK27" s="542">
        <v>15.41</v>
      </c>
      <c r="AL27" s="542">
        <v>14.78</v>
      </c>
      <c r="AM27" s="542">
        <v>15</v>
      </c>
      <c r="AN27" s="542">
        <v>14.79</v>
      </c>
      <c r="AO27" s="542">
        <v>15.8</v>
      </c>
      <c r="AP27" s="542">
        <v>13.05</v>
      </c>
      <c r="AQ27" s="542">
        <v>12.824655999999999</v>
      </c>
      <c r="AR27" s="542">
        <v>13.041238</v>
      </c>
      <c r="AS27" s="543">
        <v>11.040422</v>
      </c>
    </row>
    <row r="28" spans="1:47">
      <c r="A28" s="315" t="s">
        <v>555</v>
      </c>
      <c r="B28" s="542">
        <v>7.72</v>
      </c>
      <c r="C28" s="542">
        <v>7.16</v>
      </c>
      <c r="D28" s="542">
        <v>6.33</v>
      </c>
      <c r="E28" s="542">
        <v>5.86</v>
      </c>
      <c r="F28" s="542">
        <v>5.64</v>
      </c>
      <c r="G28" s="542">
        <v>4.7699999999999996</v>
      </c>
      <c r="H28" s="542">
        <v>4.63</v>
      </c>
      <c r="I28" s="542">
        <v>4.16</v>
      </c>
      <c r="J28" s="542">
        <v>4.1100000000000003</v>
      </c>
      <c r="K28" s="542">
        <v>3.41</v>
      </c>
      <c r="L28" s="542">
        <v>2.52</v>
      </c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542"/>
      <c r="AG28" s="542"/>
      <c r="AH28" s="542"/>
      <c r="AI28" s="542"/>
      <c r="AJ28" s="542"/>
      <c r="AK28" s="542"/>
      <c r="AL28" s="542"/>
      <c r="AM28" s="542"/>
      <c r="AN28" s="542"/>
      <c r="AO28" s="542"/>
      <c r="AP28" s="542"/>
      <c r="AQ28" s="542"/>
      <c r="AR28" s="542"/>
      <c r="AS28" s="543"/>
    </row>
    <row r="29" spans="1:47">
      <c r="A29" s="316" t="s">
        <v>243</v>
      </c>
      <c r="B29" s="534">
        <v>41.22</v>
      </c>
      <c r="C29" s="534">
        <v>37.549999999999997</v>
      </c>
      <c r="D29" s="534">
        <v>35.81</v>
      </c>
      <c r="E29" s="534">
        <v>35.25</v>
      </c>
      <c r="F29" s="534">
        <v>35.130000000000003</v>
      </c>
      <c r="G29" s="534">
        <v>33.67</v>
      </c>
      <c r="H29" s="534">
        <v>33.369999999999997</v>
      </c>
      <c r="I29" s="534">
        <v>32.1</v>
      </c>
      <c r="J29" s="534">
        <v>33.83</v>
      </c>
      <c r="K29" s="534">
        <v>33.229999999999997</v>
      </c>
      <c r="L29" s="534">
        <v>33.22</v>
      </c>
      <c r="M29" s="534">
        <v>28.2</v>
      </c>
      <c r="N29" s="534">
        <v>28.58</v>
      </c>
      <c r="O29" s="534">
        <v>27.7</v>
      </c>
      <c r="P29" s="534">
        <v>27.81</v>
      </c>
      <c r="Q29" s="534">
        <v>29.71</v>
      </c>
      <c r="R29" s="534">
        <v>27.77</v>
      </c>
      <c r="S29" s="534">
        <v>27.4</v>
      </c>
      <c r="T29" s="534">
        <v>27.04</v>
      </c>
      <c r="U29" s="534">
        <v>28.6</v>
      </c>
      <c r="V29" s="534">
        <v>31.97</v>
      </c>
      <c r="W29" s="534">
        <v>31.39</v>
      </c>
      <c r="X29" s="534">
        <v>30.26</v>
      </c>
      <c r="Y29" s="534">
        <v>27.43</v>
      </c>
      <c r="Z29" s="534">
        <v>30.49</v>
      </c>
      <c r="AA29" s="534">
        <v>30.58</v>
      </c>
      <c r="AB29" s="534">
        <v>31.78</v>
      </c>
      <c r="AC29" s="534">
        <v>31.83</v>
      </c>
      <c r="AD29" s="534">
        <v>30.58</v>
      </c>
      <c r="AE29" s="534">
        <v>26.11</v>
      </c>
      <c r="AF29" s="534">
        <v>30.12</v>
      </c>
      <c r="AG29" s="534">
        <v>27.92</v>
      </c>
      <c r="AH29" s="534">
        <v>28.68</v>
      </c>
      <c r="AI29" s="534">
        <v>29.29</v>
      </c>
      <c r="AJ29" s="534">
        <v>28.31</v>
      </c>
      <c r="AK29" s="534">
        <v>26.74</v>
      </c>
      <c r="AL29" s="534">
        <v>25.36</v>
      </c>
      <c r="AM29" s="534">
        <v>26.01</v>
      </c>
      <c r="AN29" s="534">
        <v>23.78</v>
      </c>
      <c r="AO29" s="534">
        <v>25.85</v>
      </c>
      <c r="AP29" s="534">
        <v>22.22</v>
      </c>
      <c r="AQ29" s="534">
        <v>22.329440999999999</v>
      </c>
      <c r="AR29" s="534">
        <v>22.648114</v>
      </c>
      <c r="AS29" s="545">
        <v>19.637736</v>
      </c>
    </row>
    <row r="30" spans="1:47">
      <c r="A30" s="550" t="s">
        <v>239</v>
      </c>
      <c r="B30" s="547">
        <v>19</v>
      </c>
      <c r="C30" s="547">
        <v>17.600000000000001</v>
      </c>
      <c r="D30" s="547">
        <v>18.899999999999999</v>
      </c>
      <c r="E30" s="547">
        <v>16.7</v>
      </c>
      <c r="F30" s="547">
        <v>15</v>
      </c>
      <c r="G30" s="547">
        <v>14</v>
      </c>
      <c r="H30" s="547">
        <v>11.2</v>
      </c>
      <c r="I30" s="547">
        <v>11.5</v>
      </c>
      <c r="J30" s="547">
        <v>13.43</v>
      </c>
      <c r="K30" s="547">
        <v>10.1</v>
      </c>
      <c r="L30" s="547">
        <v>10.8</v>
      </c>
      <c r="M30" s="547">
        <v>10.9</v>
      </c>
      <c r="N30" s="547">
        <v>11.2</v>
      </c>
      <c r="O30" s="547">
        <v>9.4</v>
      </c>
      <c r="P30" s="547">
        <v>9.7100000000000009</v>
      </c>
      <c r="Q30" s="547">
        <v>11.2</v>
      </c>
      <c r="R30" s="547">
        <v>11.52</v>
      </c>
      <c r="S30" s="547">
        <v>10.95</v>
      </c>
      <c r="T30" s="547">
        <v>9.6199999999999992</v>
      </c>
      <c r="U30" s="547">
        <v>8.74</v>
      </c>
      <c r="V30" s="547">
        <v>9.39</v>
      </c>
      <c r="W30" s="547">
        <v>9.8699999999999992</v>
      </c>
      <c r="X30" s="547">
        <v>9.09</v>
      </c>
      <c r="Y30" s="547">
        <v>10.79</v>
      </c>
      <c r="Z30" s="547">
        <v>10.76</v>
      </c>
      <c r="AA30" s="547">
        <v>10.67</v>
      </c>
      <c r="AB30" s="547">
        <v>11.11</v>
      </c>
      <c r="AC30" s="547">
        <v>11.26</v>
      </c>
      <c r="AD30" s="547">
        <v>11.58</v>
      </c>
      <c r="AE30" s="547">
        <v>11.49</v>
      </c>
      <c r="AF30" s="547">
        <v>11.16</v>
      </c>
      <c r="AG30" s="547">
        <v>12.36</v>
      </c>
      <c r="AH30" s="547">
        <v>12.24</v>
      </c>
      <c r="AI30" s="547">
        <v>11.74</v>
      </c>
      <c r="AJ30" s="547">
        <v>11.87</v>
      </c>
      <c r="AK30" s="547">
        <v>12.42</v>
      </c>
      <c r="AL30" s="547">
        <v>12.62</v>
      </c>
      <c r="AM30" s="547">
        <v>13.61</v>
      </c>
      <c r="AN30" s="547">
        <v>13.06</v>
      </c>
      <c r="AO30" s="547">
        <v>13.46</v>
      </c>
      <c r="AP30" s="547">
        <v>12.28</v>
      </c>
      <c r="AQ30" s="547">
        <v>13.94</v>
      </c>
      <c r="AR30" s="547">
        <v>17.600000000000001</v>
      </c>
      <c r="AS30" s="350">
        <v>15.956461316432801</v>
      </c>
      <c r="AU30" s="551"/>
    </row>
    <row r="31" spans="1:47">
      <c r="A31" s="361" t="s">
        <v>246</v>
      </c>
      <c r="B31" s="552">
        <v>92.2</v>
      </c>
      <c r="C31" s="552">
        <v>83.57</v>
      </c>
      <c r="D31" s="552">
        <v>76.41</v>
      </c>
      <c r="E31" s="552">
        <v>71.95</v>
      </c>
      <c r="F31" s="552">
        <v>68.89</v>
      </c>
      <c r="G31" s="552">
        <v>64.12</v>
      </c>
      <c r="H31" s="552">
        <v>63.12</v>
      </c>
      <c r="I31" s="552">
        <v>60.72</v>
      </c>
      <c r="J31" s="552">
        <v>62.44</v>
      </c>
      <c r="K31" s="552">
        <v>63.9</v>
      </c>
      <c r="L31" s="552">
        <v>66.09</v>
      </c>
      <c r="M31" s="552">
        <v>61.15</v>
      </c>
      <c r="N31" s="552">
        <v>59.87</v>
      </c>
      <c r="O31" s="552">
        <v>53.86</v>
      </c>
      <c r="P31" s="552">
        <v>53.31</v>
      </c>
      <c r="Q31" s="552">
        <v>54.88</v>
      </c>
      <c r="R31" s="552">
        <v>50.67</v>
      </c>
      <c r="S31" s="552">
        <v>49.5</v>
      </c>
      <c r="T31" s="552">
        <v>50.79</v>
      </c>
      <c r="U31" s="552">
        <v>54.99</v>
      </c>
      <c r="V31" s="552">
        <v>58.67</v>
      </c>
      <c r="W31" s="552">
        <v>56.16</v>
      </c>
      <c r="X31" s="552">
        <v>56.79</v>
      </c>
      <c r="Y31" s="552">
        <v>54.66</v>
      </c>
      <c r="Z31" s="552">
        <v>57.99</v>
      </c>
      <c r="AA31" s="552">
        <v>59.51</v>
      </c>
      <c r="AB31" s="552">
        <v>62.33</v>
      </c>
      <c r="AC31" s="552">
        <v>61.75</v>
      </c>
      <c r="AD31" s="552">
        <v>60.15</v>
      </c>
      <c r="AE31" s="552">
        <v>56.11</v>
      </c>
      <c r="AF31" s="552">
        <v>60.45</v>
      </c>
      <c r="AG31" s="552">
        <v>58.66</v>
      </c>
      <c r="AH31" s="552">
        <v>58.45</v>
      </c>
      <c r="AI31" s="552">
        <v>58.2</v>
      </c>
      <c r="AJ31" s="552">
        <v>56.56</v>
      </c>
      <c r="AK31" s="552">
        <v>53.73</v>
      </c>
      <c r="AL31" s="552">
        <v>52.76</v>
      </c>
      <c r="AM31" s="552">
        <v>52.55</v>
      </c>
      <c r="AN31" s="552">
        <v>51.71</v>
      </c>
      <c r="AO31" s="552">
        <v>56.34</v>
      </c>
      <c r="AP31" s="552">
        <v>50.41</v>
      </c>
      <c r="AQ31" s="552">
        <v>51.939903000000001</v>
      </c>
      <c r="AR31" s="552">
        <v>48.893838000000002</v>
      </c>
      <c r="AS31" s="553">
        <v>43.444673999999992</v>
      </c>
    </row>
    <row r="32" spans="1:47">
      <c r="A32" s="318"/>
      <c r="B32" s="318"/>
      <c r="C32" s="318"/>
      <c r="D32" s="318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S32" s="326"/>
    </row>
    <row r="33" spans="1:45" ht="22.5">
      <c r="A33" s="1314" t="s">
        <v>247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</row>
    <row r="34" spans="1:45" ht="22.5">
      <c r="A34" s="1314" t="s">
        <v>556</v>
      </c>
      <c r="B34" s="318"/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</row>
    <row r="35" spans="1:45" ht="33.75">
      <c r="A35" s="1314" t="s">
        <v>557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</row>
    <row r="36" spans="1:45">
      <c r="A36" s="559" t="s">
        <v>558</v>
      </c>
      <c r="B36" s="318"/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560"/>
      <c r="AS36" s="560"/>
    </row>
    <row r="37" spans="1:45">
      <c r="A37" s="318"/>
      <c r="B37" s="318"/>
      <c r="AQ37" s="318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T40"/>
  <sheetViews>
    <sheetView showGridLines="0" zoomScaleNormal="100" workbookViewId="0">
      <pane xSplit="1" ySplit="2" topLeftCell="W3" activePane="bottomRight" state="frozen"/>
      <selection pane="topRight"/>
      <selection pane="bottomLeft"/>
      <selection pane="bottomRight"/>
    </sheetView>
  </sheetViews>
  <sheetFormatPr baseColWidth="10" defaultColWidth="9.5703125" defaultRowHeight="11.25"/>
  <cols>
    <col min="1" max="1" width="51.85546875" style="318" customWidth="1"/>
    <col min="2" max="42" width="6" style="318" customWidth="1"/>
    <col min="43" max="43" width="7.85546875" style="318" customWidth="1"/>
    <col min="44" max="16384" width="9.5703125" style="318"/>
  </cols>
  <sheetData>
    <row r="1" spans="1:46" ht="12.75">
      <c r="A1" s="533" t="s">
        <v>15</v>
      </c>
      <c r="B1" s="711"/>
      <c r="C1" s="711"/>
      <c r="D1" s="711"/>
      <c r="E1" s="716"/>
      <c r="F1" s="711"/>
      <c r="G1" s="711"/>
      <c r="H1" s="711"/>
      <c r="I1" s="711"/>
      <c r="J1" s="711"/>
      <c r="K1" s="711"/>
      <c r="L1" s="711"/>
      <c r="M1" s="711"/>
      <c r="N1" s="711"/>
      <c r="O1" s="711"/>
      <c r="P1" s="711"/>
      <c r="Q1" s="711"/>
      <c r="R1" s="711"/>
      <c r="S1" s="711"/>
      <c r="T1" s="711"/>
      <c r="U1" s="711"/>
      <c r="V1" s="711"/>
      <c r="W1" s="711"/>
      <c r="X1" s="711"/>
      <c r="Y1" s="711"/>
      <c r="Z1" s="711"/>
      <c r="AA1" s="711"/>
      <c r="AB1" s="711"/>
      <c r="AC1" s="711"/>
      <c r="AD1" s="711"/>
      <c r="AE1" s="711"/>
      <c r="AF1" s="710"/>
      <c r="AG1" s="710"/>
      <c r="AH1" s="710"/>
      <c r="AI1" s="710"/>
      <c r="AJ1" s="710"/>
      <c r="AK1" s="710"/>
      <c r="AL1" s="710"/>
      <c r="AM1" s="710"/>
      <c r="AN1" s="710"/>
      <c r="AO1" s="710"/>
      <c r="AP1" s="710"/>
      <c r="AQ1" s="710"/>
      <c r="AR1" s="710"/>
      <c r="AS1" s="710"/>
    </row>
    <row r="2" spans="1:46" ht="12.75">
      <c r="A2" s="710"/>
      <c r="B2" s="717"/>
      <c r="C2" s="717"/>
      <c r="D2" s="717"/>
      <c r="E2" s="717"/>
      <c r="F2" s="717"/>
      <c r="G2" s="717"/>
      <c r="H2" s="717"/>
      <c r="I2" s="717"/>
      <c r="J2" s="717"/>
      <c r="K2" s="717"/>
      <c r="L2" s="717"/>
      <c r="M2" s="717"/>
      <c r="N2" s="717"/>
      <c r="O2" s="717"/>
      <c r="P2" s="717"/>
      <c r="Q2" s="717"/>
      <c r="R2" s="717"/>
      <c r="S2" s="717"/>
      <c r="T2" s="717"/>
      <c r="U2" s="717"/>
      <c r="V2" s="717"/>
      <c r="W2" s="717"/>
      <c r="X2" s="717"/>
      <c r="Y2" s="717"/>
      <c r="Z2" s="717"/>
      <c r="AA2" s="717"/>
      <c r="AB2" s="717"/>
      <c r="AC2" s="717"/>
      <c r="AD2" s="717"/>
      <c r="AE2" s="717"/>
      <c r="AF2" s="717"/>
      <c r="AG2" s="717"/>
      <c r="AH2" s="717"/>
      <c r="AI2" s="717"/>
      <c r="AJ2" s="717"/>
      <c r="AK2" s="717"/>
      <c r="AL2" s="717"/>
      <c r="AM2" s="717"/>
      <c r="AN2" s="717"/>
      <c r="AO2" s="710"/>
      <c r="AP2" s="710"/>
      <c r="AQ2" s="710"/>
      <c r="AR2" s="710"/>
      <c r="AS2" s="710"/>
    </row>
    <row r="3" spans="1:46">
      <c r="A3" s="726" t="s">
        <v>189</v>
      </c>
      <c r="B3" s="712">
        <v>1980</v>
      </c>
      <c r="C3" s="712">
        <v>1981</v>
      </c>
      <c r="D3" s="712">
        <v>1982</v>
      </c>
      <c r="E3" s="712">
        <v>1983</v>
      </c>
      <c r="F3" s="712">
        <v>1984</v>
      </c>
      <c r="G3" s="712">
        <v>1985</v>
      </c>
      <c r="H3" s="712">
        <v>1986</v>
      </c>
      <c r="I3" s="712">
        <v>1987</v>
      </c>
      <c r="J3" s="712">
        <v>1988</v>
      </c>
      <c r="K3" s="712">
        <v>1989</v>
      </c>
      <c r="L3" s="712">
        <v>1990</v>
      </c>
      <c r="M3" s="712">
        <v>1991</v>
      </c>
      <c r="N3" s="712">
        <v>1992</v>
      </c>
      <c r="O3" s="712">
        <v>1993</v>
      </c>
      <c r="P3" s="712">
        <v>1994</v>
      </c>
      <c r="Q3" s="712">
        <v>1995</v>
      </c>
      <c r="R3" s="712">
        <v>1996</v>
      </c>
      <c r="S3" s="712">
        <v>1997</v>
      </c>
      <c r="T3" s="712">
        <v>1998</v>
      </c>
      <c r="U3" s="712">
        <v>1999</v>
      </c>
      <c r="V3" s="712">
        <v>2000</v>
      </c>
      <c r="W3" s="712">
        <v>2001</v>
      </c>
      <c r="X3" s="712">
        <v>2002</v>
      </c>
      <c r="Y3" s="712">
        <v>2003</v>
      </c>
      <c r="Z3" s="712">
        <v>2004</v>
      </c>
      <c r="AA3" s="712">
        <v>2005</v>
      </c>
      <c r="AB3" s="712">
        <v>2006</v>
      </c>
      <c r="AC3" s="712">
        <v>2007</v>
      </c>
      <c r="AD3" s="712">
        <v>2008</v>
      </c>
      <c r="AE3" s="712">
        <v>2009</v>
      </c>
      <c r="AF3" s="712">
        <v>2010</v>
      </c>
      <c r="AG3" s="712">
        <v>2011</v>
      </c>
      <c r="AH3" s="712">
        <v>2012</v>
      </c>
      <c r="AI3" s="712">
        <v>2013</v>
      </c>
      <c r="AJ3" s="712">
        <v>2014</v>
      </c>
      <c r="AK3" s="712">
        <v>2015</v>
      </c>
      <c r="AL3" s="712">
        <v>2016</v>
      </c>
      <c r="AM3" s="712">
        <v>2017</v>
      </c>
      <c r="AN3" s="712">
        <v>2018</v>
      </c>
      <c r="AO3" s="712">
        <v>2019</v>
      </c>
      <c r="AP3" s="712">
        <v>2020</v>
      </c>
      <c r="AQ3" s="712">
        <v>2021</v>
      </c>
      <c r="AR3" s="712">
        <v>2022</v>
      </c>
      <c r="AS3" s="709">
        <v>2023</v>
      </c>
    </row>
    <row r="4" spans="1:46">
      <c r="A4" s="722" t="s">
        <v>248</v>
      </c>
      <c r="B4" s="718"/>
      <c r="C4" s="718"/>
      <c r="D4" s="718"/>
      <c r="E4" s="718"/>
      <c r="F4" s="718"/>
      <c r="G4" s="718"/>
      <c r="H4" s="718"/>
      <c r="I4" s="718"/>
      <c r="J4" s="718"/>
      <c r="K4" s="718"/>
      <c r="L4" s="718"/>
      <c r="M4" s="718"/>
      <c r="N4" s="718"/>
      <c r="O4" s="718"/>
      <c r="P4" s="718"/>
      <c r="Q4" s="718"/>
      <c r="R4" s="718"/>
      <c r="S4" s="718"/>
      <c r="T4" s="718"/>
      <c r="U4" s="718"/>
      <c r="V4" s="718"/>
      <c r="W4" s="718"/>
      <c r="X4" s="718"/>
      <c r="Y4" s="718"/>
      <c r="Z4" s="718"/>
      <c r="AA4" s="718"/>
      <c r="AB4" s="718"/>
      <c r="AC4" s="718"/>
      <c r="AD4" s="718"/>
      <c r="AE4" s="718"/>
      <c r="AF4" s="718"/>
      <c r="AG4" s="718"/>
      <c r="AH4" s="718"/>
      <c r="AI4" s="718"/>
      <c r="AJ4" s="718"/>
      <c r="AK4" s="718"/>
      <c r="AL4" s="718"/>
      <c r="AM4" s="718"/>
      <c r="AN4" s="718"/>
      <c r="AO4" s="718"/>
      <c r="AP4" s="718"/>
      <c r="AQ4" s="718"/>
      <c r="AR4" s="718"/>
      <c r="AS4" s="313"/>
    </row>
    <row r="5" spans="1:46">
      <c r="A5" s="714" t="s">
        <v>249</v>
      </c>
      <c r="B5" s="713" t="s">
        <v>567</v>
      </c>
      <c r="C5" s="713" t="s">
        <v>567</v>
      </c>
      <c r="D5" s="713" t="s">
        <v>567</v>
      </c>
      <c r="E5" s="713" t="s">
        <v>567</v>
      </c>
      <c r="F5" s="713" t="s">
        <v>567</v>
      </c>
      <c r="G5" s="713" t="s">
        <v>567</v>
      </c>
      <c r="H5" s="713" t="s">
        <v>567</v>
      </c>
      <c r="I5" s="713" t="s">
        <v>567</v>
      </c>
      <c r="J5" s="713" t="s">
        <v>567</v>
      </c>
      <c r="K5" s="713" t="s">
        <v>567</v>
      </c>
      <c r="L5" s="713" t="s">
        <v>567</v>
      </c>
      <c r="M5" s="713" t="s">
        <v>567</v>
      </c>
      <c r="N5" s="713" t="s">
        <v>567</v>
      </c>
      <c r="O5" s="713" t="s">
        <v>567</v>
      </c>
      <c r="P5" s="713" t="s">
        <v>567</v>
      </c>
      <c r="Q5" s="713" t="s">
        <v>567</v>
      </c>
      <c r="R5" s="713" t="s">
        <v>567</v>
      </c>
      <c r="S5" s="713" t="s">
        <v>567</v>
      </c>
      <c r="T5" s="713" t="s">
        <v>567</v>
      </c>
      <c r="U5" s="713" t="s">
        <v>567</v>
      </c>
      <c r="V5" s="713" t="s">
        <v>567</v>
      </c>
      <c r="W5" s="713" t="s">
        <v>567</v>
      </c>
      <c r="X5" s="713" t="s">
        <v>567</v>
      </c>
      <c r="Y5" s="713" t="s">
        <v>567</v>
      </c>
      <c r="Z5" s="713" t="s">
        <v>567</v>
      </c>
      <c r="AA5" s="713" t="s">
        <v>567</v>
      </c>
      <c r="AB5" s="713" t="s">
        <v>567</v>
      </c>
      <c r="AC5" s="713" t="s">
        <v>567</v>
      </c>
      <c r="AD5" s="713" t="s">
        <v>567</v>
      </c>
      <c r="AE5" s="713" t="s">
        <v>567</v>
      </c>
      <c r="AF5" s="713" t="s">
        <v>567</v>
      </c>
      <c r="AG5" s="713">
        <v>322.24211300000002</v>
      </c>
      <c r="AH5" s="713">
        <v>333.153188</v>
      </c>
      <c r="AI5" s="713">
        <v>334.13859500000001</v>
      </c>
      <c r="AJ5" s="713">
        <v>318.778322</v>
      </c>
      <c r="AK5" s="713">
        <v>336.66833700000001</v>
      </c>
      <c r="AL5" s="713">
        <v>522.02398100000005</v>
      </c>
      <c r="AM5" s="713">
        <v>736.25530400000002</v>
      </c>
      <c r="AN5" s="713">
        <v>617.01042900000004</v>
      </c>
      <c r="AO5" s="713">
        <v>686.54688299999998</v>
      </c>
      <c r="AP5" s="713">
        <v>455.319346</v>
      </c>
      <c r="AQ5" s="713">
        <v>399.81701600000002</v>
      </c>
      <c r="AR5" s="713">
        <v>383.00278300000002</v>
      </c>
      <c r="AS5" s="708">
        <v>366.12706800000001</v>
      </c>
    </row>
    <row r="6" spans="1:46">
      <c r="A6" s="714" t="s">
        <v>250</v>
      </c>
      <c r="B6" s="713" t="s">
        <v>567</v>
      </c>
      <c r="C6" s="713" t="s">
        <v>567</v>
      </c>
      <c r="D6" s="713" t="s">
        <v>567</v>
      </c>
      <c r="E6" s="713" t="s">
        <v>567</v>
      </c>
      <c r="F6" s="713" t="s">
        <v>567</v>
      </c>
      <c r="G6" s="713" t="s">
        <v>567</v>
      </c>
      <c r="H6" s="713" t="s">
        <v>567</v>
      </c>
      <c r="I6" s="713" t="s">
        <v>567</v>
      </c>
      <c r="J6" s="713" t="s">
        <v>567</v>
      </c>
      <c r="K6" s="713" t="s">
        <v>567</v>
      </c>
      <c r="L6" s="713" t="s">
        <v>567</v>
      </c>
      <c r="M6" s="713" t="s">
        <v>567</v>
      </c>
      <c r="N6" s="713" t="s">
        <v>567</v>
      </c>
      <c r="O6" s="713" t="s">
        <v>567</v>
      </c>
      <c r="P6" s="713" t="s">
        <v>567</v>
      </c>
      <c r="Q6" s="713" t="s">
        <v>567</v>
      </c>
      <c r="R6" s="713" t="s">
        <v>567</v>
      </c>
      <c r="S6" s="713" t="s">
        <v>567</v>
      </c>
      <c r="T6" s="713" t="s">
        <v>567</v>
      </c>
      <c r="U6" s="713" t="s">
        <v>567</v>
      </c>
      <c r="V6" s="713" t="s">
        <v>567</v>
      </c>
      <c r="W6" s="713" t="s">
        <v>567</v>
      </c>
      <c r="X6" s="713" t="s">
        <v>567</v>
      </c>
      <c r="Y6" s="713" t="s">
        <v>567</v>
      </c>
      <c r="Z6" s="713" t="s">
        <v>567</v>
      </c>
      <c r="AA6" s="713" t="s">
        <v>567</v>
      </c>
      <c r="AB6" s="713" t="s">
        <v>567</v>
      </c>
      <c r="AC6" s="713" t="s">
        <v>567</v>
      </c>
      <c r="AD6" s="713" t="s">
        <v>567</v>
      </c>
      <c r="AE6" s="713" t="s">
        <v>567</v>
      </c>
      <c r="AF6" s="713" t="s">
        <v>567</v>
      </c>
      <c r="AG6" s="713">
        <v>665.82309599999996</v>
      </c>
      <c r="AH6" s="713">
        <v>695.87571600000001</v>
      </c>
      <c r="AI6" s="713">
        <v>744.27470800000003</v>
      </c>
      <c r="AJ6" s="713">
        <v>721.92087700000002</v>
      </c>
      <c r="AK6" s="713">
        <v>720.06723299999999</v>
      </c>
      <c r="AL6" s="713">
        <v>683.66317800000002</v>
      </c>
      <c r="AM6" s="713">
        <v>560.38720499999999</v>
      </c>
      <c r="AN6" s="713">
        <v>531.931331</v>
      </c>
      <c r="AO6" s="713">
        <v>570.24010799999996</v>
      </c>
      <c r="AP6" s="713">
        <v>493.86160899999999</v>
      </c>
      <c r="AQ6" s="713">
        <v>523.96537899999998</v>
      </c>
      <c r="AR6" s="713">
        <v>492.79388299999999</v>
      </c>
      <c r="AS6" s="708">
        <v>426.37053400000002</v>
      </c>
    </row>
    <row r="7" spans="1:46">
      <c r="A7" s="714" t="s">
        <v>251</v>
      </c>
      <c r="B7" s="713" t="s">
        <v>567</v>
      </c>
      <c r="C7" s="713" t="s">
        <v>567</v>
      </c>
      <c r="D7" s="713" t="s">
        <v>567</v>
      </c>
      <c r="E7" s="713" t="s">
        <v>567</v>
      </c>
      <c r="F7" s="713" t="s">
        <v>567</v>
      </c>
      <c r="G7" s="713" t="s">
        <v>567</v>
      </c>
      <c r="H7" s="713" t="s">
        <v>567</v>
      </c>
      <c r="I7" s="713" t="s">
        <v>567</v>
      </c>
      <c r="J7" s="713" t="s">
        <v>567</v>
      </c>
      <c r="K7" s="713" t="s">
        <v>567</v>
      </c>
      <c r="L7" s="713" t="s">
        <v>567</v>
      </c>
      <c r="M7" s="713" t="s">
        <v>567</v>
      </c>
      <c r="N7" s="713" t="s">
        <v>567</v>
      </c>
      <c r="O7" s="713" t="s">
        <v>567</v>
      </c>
      <c r="P7" s="713" t="s">
        <v>567</v>
      </c>
      <c r="Q7" s="713" t="s">
        <v>567</v>
      </c>
      <c r="R7" s="713" t="s">
        <v>567</v>
      </c>
      <c r="S7" s="713" t="s">
        <v>567</v>
      </c>
      <c r="T7" s="713" t="s">
        <v>567</v>
      </c>
      <c r="U7" s="713" t="s">
        <v>567</v>
      </c>
      <c r="V7" s="713" t="s">
        <v>567</v>
      </c>
      <c r="W7" s="713" t="s">
        <v>567</v>
      </c>
      <c r="X7" s="713" t="s">
        <v>567</v>
      </c>
      <c r="Y7" s="713" t="s">
        <v>567</v>
      </c>
      <c r="Z7" s="713" t="s">
        <v>567</v>
      </c>
      <c r="AA7" s="713" t="s">
        <v>567</v>
      </c>
      <c r="AB7" s="713" t="s">
        <v>567</v>
      </c>
      <c r="AC7" s="713" t="s">
        <v>567</v>
      </c>
      <c r="AD7" s="713" t="s">
        <v>567</v>
      </c>
      <c r="AE7" s="713" t="s">
        <v>567</v>
      </c>
      <c r="AF7" s="713" t="s">
        <v>567</v>
      </c>
      <c r="AG7" s="713">
        <v>1.287091</v>
      </c>
      <c r="AH7" s="713">
        <v>0.15229200000000001</v>
      </c>
      <c r="AI7" s="713">
        <v>0.30640499999999998</v>
      </c>
      <c r="AJ7" s="713">
        <v>0.50082499999999996</v>
      </c>
      <c r="AK7" s="713">
        <v>0.14255999999999999</v>
      </c>
      <c r="AL7" s="713">
        <v>0.12689600000000001</v>
      </c>
      <c r="AM7" s="713">
        <v>1.0717159999999999</v>
      </c>
      <c r="AN7" s="713">
        <v>1.341936</v>
      </c>
      <c r="AO7" s="713">
        <v>0.86108399999999996</v>
      </c>
      <c r="AP7" s="713">
        <v>0.55933100000000002</v>
      </c>
      <c r="AQ7" s="713">
        <v>0.92010899999999995</v>
      </c>
      <c r="AR7" s="713">
        <v>1.063423</v>
      </c>
      <c r="AS7" s="708">
        <v>1.5119819999999999</v>
      </c>
    </row>
    <row r="8" spans="1:46">
      <c r="A8" s="714" t="s">
        <v>252</v>
      </c>
      <c r="B8" s="713" t="s">
        <v>567</v>
      </c>
      <c r="C8" s="713" t="s">
        <v>567</v>
      </c>
      <c r="D8" s="713" t="s">
        <v>567</v>
      </c>
      <c r="E8" s="713" t="s">
        <v>567</v>
      </c>
      <c r="F8" s="713" t="s">
        <v>567</v>
      </c>
      <c r="G8" s="713" t="s">
        <v>567</v>
      </c>
      <c r="H8" s="713" t="s">
        <v>567</v>
      </c>
      <c r="I8" s="713" t="s">
        <v>567</v>
      </c>
      <c r="J8" s="713" t="s">
        <v>567</v>
      </c>
      <c r="K8" s="713" t="s">
        <v>567</v>
      </c>
      <c r="L8" s="713" t="s">
        <v>567</v>
      </c>
      <c r="M8" s="713" t="s">
        <v>567</v>
      </c>
      <c r="N8" s="713" t="s">
        <v>567</v>
      </c>
      <c r="O8" s="713" t="s">
        <v>567</v>
      </c>
      <c r="P8" s="713" t="s">
        <v>567</v>
      </c>
      <c r="Q8" s="713" t="s">
        <v>567</v>
      </c>
      <c r="R8" s="713" t="s">
        <v>567</v>
      </c>
      <c r="S8" s="713" t="s">
        <v>567</v>
      </c>
      <c r="T8" s="713" t="s">
        <v>567</v>
      </c>
      <c r="U8" s="713" t="s">
        <v>567</v>
      </c>
      <c r="V8" s="713" t="s">
        <v>567</v>
      </c>
      <c r="W8" s="713" t="s">
        <v>567</v>
      </c>
      <c r="X8" s="713" t="s">
        <v>567</v>
      </c>
      <c r="Y8" s="713" t="s">
        <v>567</v>
      </c>
      <c r="Z8" s="713" t="s">
        <v>567</v>
      </c>
      <c r="AA8" s="713" t="s">
        <v>567</v>
      </c>
      <c r="AB8" s="713" t="s">
        <v>567</v>
      </c>
      <c r="AC8" s="713" t="s">
        <v>567</v>
      </c>
      <c r="AD8" s="713" t="s">
        <v>567</v>
      </c>
      <c r="AE8" s="713" t="s">
        <v>567</v>
      </c>
      <c r="AF8" s="713" t="s">
        <v>567</v>
      </c>
      <c r="AG8" s="713">
        <v>672.35969</v>
      </c>
      <c r="AH8" s="713">
        <v>762.65428899999995</v>
      </c>
      <c r="AI8" s="713">
        <v>779.24130700000001</v>
      </c>
      <c r="AJ8" s="713">
        <v>780.60584700000004</v>
      </c>
      <c r="AK8" s="713">
        <v>733.17081800000005</v>
      </c>
      <c r="AL8" s="713">
        <v>763.29470500000002</v>
      </c>
      <c r="AM8" s="713">
        <v>780.72357799999997</v>
      </c>
      <c r="AN8" s="713">
        <v>683.93170999999995</v>
      </c>
      <c r="AO8" s="713">
        <v>745.040976</v>
      </c>
      <c r="AP8" s="713">
        <v>624.61695099999997</v>
      </c>
      <c r="AQ8" s="713">
        <v>601.44722200000001</v>
      </c>
      <c r="AR8" s="713">
        <v>600.53281100000004</v>
      </c>
      <c r="AS8" s="708">
        <v>480.842961</v>
      </c>
    </row>
    <row r="9" spans="1:46">
      <c r="A9" s="714" t="s">
        <v>253</v>
      </c>
      <c r="B9" s="713" t="s">
        <v>567</v>
      </c>
      <c r="C9" s="713" t="s">
        <v>567</v>
      </c>
      <c r="D9" s="713" t="s">
        <v>567</v>
      </c>
      <c r="E9" s="713" t="s">
        <v>567</v>
      </c>
      <c r="F9" s="713" t="s">
        <v>567</v>
      </c>
      <c r="G9" s="713" t="s">
        <v>567</v>
      </c>
      <c r="H9" s="713" t="s">
        <v>567</v>
      </c>
      <c r="I9" s="713" t="s">
        <v>567</v>
      </c>
      <c r="J9" s="713" t="s">
        <v>567</v>
      </c>
      <c r="K9" s="713" t="s">
        <v>567</v>
      </c>
      <c r="L9" s="713" t="s">
        <v>567</v>
      </c>
      <c r="M9" s="713" t="s">
        <v>567</v>
      </c>
      <c r="N9" s="713" t="s">
        <v>567</v>
      </c>
      <c r="O9" s="713" t="s">
        <v>567</v>
      </c>
      <c r="P9" s="713" t="s">
        <v>567</v>
      </c>
      <c r="Q9" s="713" t="s">
        <v>567</v>
      </c>
      <c r="R9" s="713" t="s">
        <v>567</v>
      </c>
      <c r="S9" s="713" t="s">
        <v>567</v>
      </c>
      <c r="T9" s="713" t="s">
        <v>567</v>
      </c>
      <c r="U9" s="713" t="s">
        <v>567</v>
      </c>
      <c r="V9" s="713" t="s">
        <v>567</v>
      </c>
      <c r="W9" s="713" t="s">
        <v>567</v>
      </c>
      <c r="X9" s="713" t="s">
        <v>567</v>
      </c>
      <c r="Y9" s="713" t="s">
        <v>567</v>
      </c>
      <c r="Z9" s="713" t="s">
        <v>567</v>
      </c>
      <c r="AA9" s="713" t="s">
        <v>567</v>
      </c>
      <c r="AB9" s="713" t="s">
        <v>567</v>
      </c>
      <c r="AC9" s="713" t="s">
        <v>567</v>
      </c>
      <c r="AD9" s="713" t="s">
        <v>567</v>
      </c>
      <c r="AE9" s="713" t="s">
        <v>567</v>
      </c>
      <c r="AF9" s="713" t="s">
        <v>567</v>
      </c>
      <c r="AG9" s="713">
        <v>592.97138399999994</v>
      </c>
      <c r="AH9" s="713">
        <v>654.56740200000002</v>
      </c>
      <c r="AI9" s="713">
        <v>667.90713100000005</v>
      </c>
      <c r="AJ9" s="713">
        <v>533.20667600000002</v>
      </c>
      <c r="AK9" s="713">
        <v>585.11629400000004</v>
      </c>
      <c r="AL9" s="713">
        <v>828.54978600000004</v>
      </c>
      <c r="AM9" s="713">
        <v>64.509885999999995</v>
      </c>
      <c r="AN9" s="713">
        <v>15.925549999999999</v>
      </c>
      <c r="AO9" s="713">
        <v>17.373813999999999</v>
      </c>
      <c r="AP9" s="713">
        <v>18.112373999999999</v>
      </c>
      <c r="AQ9" s="713">
        <v>21.018512000000001</v>
      </c>
      <c r="AR9" s="713">
        <v>22.37011</v>
      </c>
      <c r="AS9" s="708">
        <v>19.966467999999999</v>
      </c>
    </row>
    <row r="10" spans="1:46">
      <c r="A10" s="723" t="s">
        <v>254</v>
      </c>
      <c r="B10" s="719" t="s">
        <v>567</v>
      </c>
      <c r="C10" s="719" t="s">
        <v>567</v>
      </c>
      <c r="D10" s="719" t="s">
        <v>567</v>
      </c>
      <c r="E10" s="719" t="s">
        <v>567</v>
      </c>
      <c r="F10" s="719" t="s">
        <v>567</v>
      </c>
      <c r="G10" s="719" t="s">
        <v>567</v>
      </c>
      <c r="H10" s="719" t="s">
        <v>567</v>
      </c>
      <c r="I10" s="719" t="s">
        <v>567</v>
      </c>
      <c r="J10" s="719" t="s">
        <v>567</v>
      </c>
      <c r="K10" s="719" t="s">
        <v>567</v>
      </c>
      <c r="L10" s="719" t="s">
        <v>567</v>
      </c>
      <c r="M10" s="719" t="s">
        <v>567</v>
      </c>
      <c r="N10" s="719" t="s">
        <v>567</v>
      </c>
      <c r="O10" s="719" t="s">
        <v>567</v>
      </c>
      <c r="P10" s="719" t="s">
        <v>567</v>
      </c>
      <c r="Q10" s="719" t="s">
        <v>567</v>
      </c>
      <c r="R10" s="719" t="s">
        <v>567</v>
      </c>
      <c r="S10" s="719" t="s">
        <v>567</v>
      </c>
      <c r="T10" s="719" t="s">
        <v>567</v>
      </c>
      <c r="U10" s="719" t="s">
        <v>567</v>
      </c>
      <c r="V10" s="719" t="s">
        <v>567</v>
      </c>
      <c r="W10" s="719" t="s">
        <v>567</v>
      </c>
      <c r="X10" s="719" t="s">
        <v>567</v>
      </c>
      <c r="Y10" s="719" t="s">
        <v>567</v>
      </c>
      <c r="Z10" s="719" t="s">
        <v>567</v>
      </c>
      <c r="AA10" s="719" t="s">
        <v>567</v>
      </c>
      <c r="AB10" s="719" t="s">
        <v>567</v>
      </c>
      <c r="AC10" s="719" t="s">
        <v>567</v>
      </c>
      <c r="AD10" s="719" t="s">
        <v>567</v>
      </c>
      <c r="AE10" s="719" t="s">
        <v>567</v>
      </c>
      <c r="AF10" s="719" t="s">
        <v>567</v>
      </c>
      <c r="AG10" s="719">
        <v>3.342622</v>
      </c>
      <c r="AH10" s="719">
        <v>5.2555050000000003</v>
      </c>
      <c r="AI10" s="719">
        <v>8.6408240000000003</v>
      </c>
      <c r="AJ10" s="719">
        <v>2.8865799999999999</v>
      </c>
      <c r="AK10" s="719">
        <v>4.6722929999999998</v>
      </c>
      <c r="AL10" s="719">
        <v>76.061914999999999</v>
      </c>
      <c r="AM10" s="719">
        <v>55.807706000000003</v>
      </c>
      <c r="AN10" s="719">
        <v>1.6601980000000001</v>
      </c>
      <c r="AO10" s="719">
        <v>5.0514200000000002</v>
      </c>
      <c r="AP10" s="719">
        <v>3.0483820000000001</v>
      </c>
      <c r="AQ10" s="719">
        <v>0.15137400000000001</v>
      </c>
      <c r="AR10" s="719">
        <v>0.68206</v>
      </c>
      <c r="AS10" s="312">
        <v>2.394676</v>
      </c>
    </row>
    <row r="11" spans="1:46">
      <c r="A11" s="715" t="s">
        <v>255</v>
      </c>
      <c r="B11" s="720" t="s">
        <v>567</v>
      </c>
      <c r="C11" s="720" t="s">
        <v>567</v>
      </c>
      <c r="D11" s="720" t="s">
        <v>567</v>
      </c>
      <c r="E11" s="720" t="s">
        <v>567</v>
      </c>
      <c r="F11" s="720" t="s">
        <v>567</v>
      </c>
      <c r="G11" s="720" t="s">
        <v>567</v>
      </c>
      <c r="H11" s="720" t="s">
        <v>567</v>
      </c>
      <c r="I11" s="720" t="s">
        <v>567</v>
      </c>
      <c r="J11" s="720" t="s">
        <v>567</v>
      </c>
      <c r="K11" s="720" t="s">
        <v>567</v>
      </c>
      <c r="L11" s="720" t="s">
        <v>567</v>
      </c>
      <c r="M11" s="720" t="s">
        <v>567</v>
      </c>
      <c r="N11" s="720" t="s">
        <v>567</v>
      </c>
      <c r="O11" s="720" t="s">
        <v>567</v>
      </c>
      <c r="P11" s="720" t="s">
        <v>567</v>
      </c>
      <c r="Q11" s="720" t="s">
        <v>567</v>
      </c>
      <c r="R11" s="720" t="s">
        <v>567</v>
      </c>
      <c r="S11" s="720" t="s">
        <v>567</v>
      </c>
      <c r="T11" s="720" t="s">
        <v>567</v>
      </c>
      <c r="U11" s="720" t="s">
        <v>567</v>
      </c>
      <c r="V11" s="720" t="s">
        <v>567</v>
      </c>
      <c r="W11" s="720" t="s">
        <v>567</v>
      </c>
      <c r="X11" s="720" t="s">
        <v>567</v>
      </c>
      <c r="Y11" s="720" t="s">
        <v>567</v>
      </c>
      <c r="Z11" s="720" t="s">
        <v>567</v>
      </c>
      <c r="AA11" s="720" t="s">
        <v>567</v>
      </c>
      <c r="AB11" s="720" t="s">
        <v>567</v>
      </c>
      <c r="AC11" s="720" t="s">
        <v>567</v>
      </c>
      <c r="AD11" s="720" t="s">
        <v>567</v>
      </c>
      <c r="AE11" s="720" t="s">
        <v>567</v>
      </c>
      <c r="AF11" s="720" t="s">
        <v>567</v>
      </c>
      <c r="AG11" s="720">
        <v>1417.210122</v>
      </c>
      <c r="AH11" s="720">
        <v>1566.661552</v>
      </c>
      <c r="AI11" s="720">
        <v>1596.9127719999999</v>
      </c>
      <c r="AJ11" s="720">
        <v>1583.728028</v>
      </c>
      <c r="AK11" s="720">
        <v>1520.6118590000001</v>
      </c>
      <c r="AL11" s="720">
        <v>1570.640932</v>
      </c>
      <c r="AM11" s="720">
        <v>1602.816499</v>
      </c>
      <c r="AN11" s="720">
        <v>1455.703442</v>
      </c>
      <c r="AO11" s="720">
        <v>1534.3687829999999</v>
      </c>
      <c r="AP11" s="720">
        <v>1258.275369</v>
      </c>
      <c r="AQ11" s="720">
        <v>1258.91643</v>
      </c>
      <c r="AR11" s="720">
        <v>1245.365857</v>
      </c>
      <c r="AS11" s="707">
        <v>1055.7539119999999</v>
      </c>
      <c r="AT11" s="561"/>
    </row>
    <row r="12" spans="1:46">
      <c r="A12" s="722" t="s">
        <v>256</v>
      </c>
      <c r="B12" s="718"/>
      <c r="C12" s="718"/>
      <c r="D12" s="718"/>
      <c r="E12" s="718"/>
      <c r="F12" s="718"/>
      <c r="G12" s="718"/>
      <c r="H12" s="718"/>
      <c r="I12" s="718"/>
      <c r="J12" s="718"/>
      <c r="K12" s="718"/>
      <c r="L12" s="718"/>
      <c r="M12" s="718"/>
      <c r="N12" s="718"/>
      <c r="O12" s="718"/>
      <c r="P12" s="718"/>
      <c r="Q12" s="718"/>
      <c r="R12" s="718"/>
      <c r="S12" s="718"/>
      <c r="T12" s="718"/>
      <c r="U12" s="718"/>
      <c r="V12" s="718"/>
      <c r="W12" s="718"/>
      <c r="X12" s="718"/>
      <c r="Y12" s="718"/>
      <c r="Z12" s="718"/>
      <c r="AA12" s="718"/>
      <c r="AB12" s="718"/>
      <c r="AC12" s="718"/>
      <c r="AD12" s="718"/>
      <c r="AE12" s="718"/>
      <c r="AF12" s="718"/>
      <c r="AG12" s="718"/>
      <c r="AH12" s="718"/>
      <c r="AI12" s="718"/>
      <c r="AJ12" s="718"/>
      <c r="AK12" s="718"/>
      <c r="AL12" s="718"/>
      <c r="AM12" s="718"/>
      <c r="AN12" s="718"/>
      <c r="AO12" s="718"/>
      <c r="AP12" s="718"/>
      <c r="AQ12" s="718"/>
      <c r="AR12" s="718"/>
      <c r="AS12" s="313"/>
    </row>
    <row r="13" spans="1:46">
      <c r="A13" s="714" t="s">
        <v>249</v>
      </c>
      <c r="B13" s="713" t="s">
        <v>567</v>
      </c>
      <c r="C13" s="713" t="s">
        <v>567</v>
      </c>
      <c r="D13" s="713" t="s">
        <v>567</v>
      </c>
      <c r="E13" s="713" t="s">
        <v>567</v>
      </c>
      <c r="F13" s="713" t="s">
        <v>567</v>
      </c>
      <c r="G13" s="713" t="s">
        <v>567</v>
      </c>
      <c r="H13" s="713" t="s">
        <v>567</v>
      </c>
      <c r="I13" s="713" t="s">
        <v>567</v>
      </c>
      <c r="J13" s="713" t="s">
        <v>567</v>
      </c>
      <c r="K13" s="713" t="s">
        <v>567</v>
      </c>
      <c r="L13" s="713" t="s">
        <v>567</v>
      </c>
      <c r="M13" s="713" t="s">
        <v>567</v>
      </c>
      <c r="N13" s="713" t="s">
        <v>567</v>
      </c>
      <c r="O13" s="713" t="s">
        <v>567</v>
      </c>
      <c r="P13" s="713" t="s">
        <v>567</v>
      </c>
      <c r="Q13" s="713" t="s">
        <v>567</v>
      </c>
      <c r="R13" s="713" t="s">
        <v>567</v>
      </c>
      <c r="S13" s="713" t="s">
        <v>567</v>
      </c>
      <c r="T13" s="713" t="s">
        <v>567</v>
      </c>
      <c r="U13" s="713" t="s">
        <v>567</v>
      </c>
      <c r="V13" s="713" t="s">
        <v>567</v>
      </c>
      <c r="W13" s="713" t="s">
        <v>567</v>
      </c>
      <c r="X13" s="713" t="s">
        <v>567</v>
      </c>
      <c r="Y13" s="713" t="s">
        <v>567</v>
      </c>
      <c r="Z13" s="713" t="s">
        <v>567</v>
      </c>
      <c r="AA13" s="713" t="s">
        <v>567</v>
      </c>
      <c r="AB13" s="713" t="s">
        <v>567</v>
      </c>
      <c r="AC13" s="713" t="s">
        <v>567</v>
      </c>
      <c r="AD13" s="713" t="s">
        <v>567</v>
      </c>
      <c r="AE13" s="713" t="s">
        <v>567</v>
      </c>
      <c r="AF13" s="713" t="s">
        <v>567</v>
      </c>
      <c r="AG13" s="713">
        <v>402.42418700000002</v>
      </c>
      <c r="AH13" s="713">
        <v>457.84674999999999</v>
      </c>
      <c r="AI13" s="713">
        <v>505.38024100000001</v>
      </c>
      <c r="AJ13" s="713">
        <v>496.69761299999999</v>
      </c>
      <c r="AK13" s="713">
        <v>561.78733899999997</v>
      </c>
      <c r="AL13" s="713">
        <v>735.47347000000002</v>
      </c>
      <c r="AM13" s="713">
        <v>586.31940499999996</v>
      </c>
      <c r="AN13" s="713">
        <v>452.25056899999998</v>
      </c>
      <c r="AO13" s="713">
        <v>561.84856000000002</v>
      </c>
      <c r="AP13" s="713">
        <v>411.63461100000001</v>
      </c>
      <c r="AQ13" s="713">
        <v>329.77991200000002</v>
      </c>
      <c r="AR13" s="713">
        <v>312.32128699999998</v>
      </c>
      <c r="AS13" s="708">
        <v>323.00863500000003</v>
      </c>
    </row>
    <row r="14" spans="1:46">
      <c r="A14" s="714" t="s">
        <v>250</v>
      </c>
      <c r="B14" s="713" t="s">
        <v>567</v>
      </c>
      <c r="C14" s="713" t="s">
        <v>567</v>
      </c>
      <c r="D14" s="713" t="s">
        <v>567</v>
      </c>
      <c r="E14" s="713" t="s">
        <v>567</v>
      </c>
      <c r="F14" s="713" t="s">
        <v>567</v>
      </c>
      <c r="G14" s="713" t="s">
        <v>567</v>
      </c>
      <c r="H14" s="713" t="s">
        <v>567</v>
      </c>
      <c r="I14" s="713" t="s">
        <v>567</v>
      </c>
      <c r="J14" s="713" t="s">
        <v>567</v>
      </c>
      <c r="K14" s="713" t="s">
        <v>567</v>
      </c>
      <c r="L14" s="713" t="s">
        <v>567</v>
      </c>
      <c r="M14" s="713" t="s">
        <v>567</v>
      </c>
      <c r="N14" s="713" t="s">
        <v>567</v>
      </c>
      <c r="O14" s="713" t="s">
        <v>567</v>
      </c>
      <c r="P14" s="713" t="s">
        <v>567</v>
      </c>
      <c r="Q14" s="713" t="s">
        <v>567</v>
      </c>
      <c r="R14" s="713" t="s">
        <v>567</v>
      </c>
      <c r="S14" s="713" t="s">
        <v>567</v>
      </c>
      <c r="T14" s="713" t="s">
        <v>567</v>
      </c>
      <c r="U14" s="713" t="s">
        <v>567</v>
      </c>
      <c r="V14" s="713" t="s">
        <v>567</v>
      </c>
      <c r="W14" s="713" t="s">
        <v>567</v>
      </c>
      <c r="X14" s="713" t="s">
        <v>567</v>
      </c>
      <c r="Y14" s="713" t="s">
        <v>567</v>
      </c>
      <c r="Z14" s="713" t="s">
        <v>567</v>
      </c>
      <c r="AA14" s="713" t="s">
        <v>567</v>
      </c>
      <c r="AB14" s="713" t="s">
        <v>567</v>
      </c>
      <c r="AC14" s="713" t="s">
        <v>567</v>
      </c>
      <c r="AD14" s="713" t="s">
        <v>567</v>
      </c>
      <c r="AE14" s="713" t="s">
        <v>567</v>
      </c>
      <c r="AF14" s="713" t="s">
        <v>567</v>
      </c>
      <c r="AG14" s="713">
        <v>670.19790399999999</v>
      </c>
      <c r="AH14" s="713">
        <v>652.99610600000005</v>
      </c>
      <c r="AI14" s="713">
        <v>644.73705800000005</v>
      </c>
      <c r="AJ14" s="713">
        <v>579.62763900000004</v>
      </c>
      <c r="AK14" s="713">
        <v>585.35675500000002</v>
      </c>
      <c r="AL14" s="713">
        <v>682.09489900000005</v>
      </c>
      <c r="AM14" s="713">
        <v>525.74116100000003</v>
      </c>
      <c r="AN14" s="713">
        <v>467.91614900000002</v>
      </c>
      <c r="AO14" s="713">
        <v>477.98853800000001</v>
      </c>
      <c r="AP14" s="713">
        <v>385.39062999999999</v>
      </c>
      <c r="AQ14" s="713">
        <v>404.07191</v>
      </c>
      <c r="AR14" s="713">
        <v>406.64866899999998</v>
      </c>
      <c r="AS14" s="708">
        <v>342.889319</v>
      </c>
    </row>
    <row r="15" spans="1:46">
      <c r="A15" s="714" t="s">
        <v>251</v>
      </c>
      <c r="B15" s="713" t="s">
        <v>567</v>
      </c>
      <c r="C15" s="713" t="s">
        <v>567</v>
      </c>
      <c r="D15" s="713" t="s">
        <v>567</v>
      </c>
      <c r="E15" s="713" t="s">
        <v>567</v>
      </c>
      <c r="F15" s="713" t="s">
        <v>567</v>
      </c>
      <c r="G15" s="713" t="s">
        <v>567</v>
      </c>
      <c r="H15" s="713" t="s">
        <v>567</v>
      </c>
      <c r="I15" s="713" t="s">
        <v>567</v>
      </c>
      <c r="J15" s="713" t="s">
        <v>567</v>
      </c>
      <c r="K15" s="713" t="s">
        <v>567</v>
      </c>
      <c r="L15" s="713" t="s">
        <v>567</v>
      </c>
      <c r="M15" s="713" t="s">
        <v>567</v>
      </c>
      <c r="N15" s="713" t="s">
        <v>567</v>
      </c>
      <c r="O15" s="713" t="s">
        <v>567</v>
      </c>
      <c r="P15" s="713" t="s">
        <v>567</v>
      </c>
      <c r="Q15" s="713" t="s">
        <v>567</v>
      </c>
      <c r="R15" s="713" t="s">
        <v>567</v>
      </c>
      <c r="S15" s="713" t="s">
        <v>567</v>
      </c>
      <c r="T15" s="713" t="s">
        <v>567</v>
      </c>
      <c r="U15" s="713" t="s">
        <v>567</v>
      </c>
      <c r="V15" s="713" t="s">
        <v>567</v>
      </c>
      <c r="W15" s="713" t="s">
        <v>567</v>
      </c>
      <c r="X15" s="713" t="s">
        <v>567</v>
      </c>
      <c r="Y15" s="713" t="s">
        <v>567</v>
      </c>
      <c r="Z15" s="713" t="s">
        <v>567</v>
      </c>
      <c r="AA15" s="713" t="s">
        <v>567</v>
      </c>
      <c r="AB15" s="713" t="s">
        <v>567</v>
      </c>
      <c r="AC15" s="713" t="s">
        <v>567</v>
      </c>
      <c r="AD15" s="713" t="s">
        <v>567</v>
      </c>
      <c r="AE15" s="713" t="s">
        <v>567</v>
      </c>
      <c r="AF15" s="713" t="s">
        <v>567</v>
      </c>
      <c r="AG15" s="713">
        <v>2.1350169999999999</v>
      </c>
      <c r="AH15" s="713">
        <v>1.0587880000000001</v>
      </c>
      <c r="AI15" s="713">
        <v>2.7147939999999999</v>
      </c>
      <c r="AJ15" s="713">
        <v>2.1601189999999999</v>
      </c>
      <c r="AK15" s="713">
        <v>0</v>
      </c>
      <c r="AL15" s="713">
        <v>0.140712</v>
      </c>
      <c r="AM15" s="713">
        <v>1.3298810000000001</v>
      </c>
      <c r="AN15" s="713">
        <v>0.41103899999999999</v>
      </c>
      <c r="AO15" s="713">
        <v>0.58956699999999995</v>
      </c>
      <c r="AP15" s="713">
        <v>0.261878</v>
      </c>
      <c r="AQ15" s="713">
        <v>0.267457</v>
      </c>
      <c r="AR15" s="713">
        <v>0.12617600000000001</v>
      </c>
      <c r="AS15" s="708">
        <v>0.120448</v>
      </c>
    </row>
    <row r="16" spans="1:46">
      <c r="A16" s="714" t="s">
        <v>252</v>
      </c>
      <c r="B16" s="713" t="s">
        <v>567</v>
      </c>
      <c r="C16" s="713" t="s">
        <v>567</v>
      </c>
      <c r="D16" s="713" t="s">
        <v>567</v>
      </c>
      <c r="E16" s="713" t="s">
        <v>567</v>
      </c>
      <c r="F16" s="713" t="s">
        <v>567</v>
      </c>
      <c r="G16" s="713" t="s">
        <v>567</v>
      </c>
      <c r="H16" s="713" t="s">
        <v>567</v>
      </c>
      <c r="I16" s="713" t="s">
        <v>567</v>
      </c>
      <c r="J16" s="713" t="s">
        <v>567</v>
      </c>
      <c r="K16" s="713" t="s">
        <v>567</v>
      </c>
      <c r="L16" s="713" t="s">
        <v>567</v>
      </c>
      <c r="M16" s="713" t="s">
        <v>567</v>
      </c>
      <c r="N16" s="713" t="s">
        <v>567</v>
      </c>
      <c r="O16" s="713" t="s">
        <v>567</v>
      </c>
      <c r="P16" s="713" t="s">
        <v>567</v>
      </c>
      <c r="Q16" s="713" t="s">
        <v>567</v>
      </c>
      <c r="R16" s="713" t="s">
        <v>567</v>
      </c>
      <c r="S16" s="713" t="s">
        <v>567</v>
      </c>
      <c r="T16" s="713" t="s">
        <v>567</v>
      </c>
      <c r="U16" s="713" t="s">
        <v>567</v>
      </c>
      <c r="V16" s="713" t="s">
        <v>567</v>
      </c>
      <c r="W16" s="713" t="s">
        <v>567</v>
      </c>
      <c r="X16" s="713" t="s">
        <v>567</v>
      </c>
      <c r="Y16" s="713" t="s">
        <v>567</v>
      </c>
      <c r="Z16" s="713" t="s">
        <v>567</v>
      </c>
      <c r="AA16" s="713" t="s">
        <v>567</v>
      </c>
      <c r="AB16" s="713" t="s">
        <v>567</v>
      </c>
      <c r="AC16" s="713" t="s">
        <v>567</v>
      </c>
      <c r="AD16" s="713" t="s">
        <v>567</v>
      </c>
      <c r="AE16" s="713" t="s">
        <v>567</v>
      </c>
      <c r="AF16" s="713" t="s">
        <v>567</v>
      </c>
      <c r="AG16" s="713">
        <v>945.58444899999995</v>
      </c>
      <c r="AH16" s="713">
        <v>860.06893000000002</v>
      </c>
      <c r="AI16" s="713">
        <v>872.51611700000001</v>
      </c>
      <c r="AJ16" s="713">
        <v>811.98251200000004</v>
      </c>
      <c r="AK16" s="713">
        <v>806.41353100000003</v>
      </c>
      <c r="AL16" s="713">
        <v>795.27748799999995</v>
      </c>
      <c r="AM16" s="713">
        <v>615.09361899999999</v>
      </c>
      <c r="AN16" s="713">
        <v>464.80765000000002</v>
      </c>
      <c r="AO16" s="713">
        <v>587.07224399999996</v>
      </c>
      <c r="AP16" s="713">
        <v>491.58997499999998</v>
      </c>
      <c r="AQ16" s="713">
        <v>537.87516100000005</v>
      </c>
      <c r="AR16" s="713">
        <v>481.64338800000002</v>
      </c>
      <c r="AS16" s="708">
        <v>439.05946499999999</v>
      </c>
    </row>
    <row r="17" spans="1:46">
      <c r="A17" s="714" t="s">
        <v>253</v>
      </c>
      <c r="B17" s="713" t="s">
        <v>567</v>
      </c>
      <c r="C17" s="713" t="s">
        <v>567</v>
      </c>
      <c r="D17" s="713" t="s">
        <v>567</v>
      </c>
      <c r="E17" s="713" t="s">
        <v>567</v>
      </c>
      <c r="F17" s="713" t="s">
        <v>567</v>
      </c>
      <c r="G17" s="713" t="s">
        <v>567</v>
      </c>
      <c r="H17" s="713" t="s">
        <v>567</v>
      </c>
      <c r="I17" s="713" t="s">
        <v>567</v>
      </c>
      <c r="J17" s="713" t="s">
        <v>567</v>
      </c>
      <c r="K17" s="713" t="s">
        <v>567</v>
      </c>
      <c r="L17" s="713" t="s">
        <v>567</v>
      </c>
      <c r="M17" s="713" t="s">
        <v>567</v>
      </c>
      <c r="N17" s="713" t="s">
        <v>567</v>
      </c>
      <c r="O17" s="713" t="s">
        <v>567</v>
      </c>
      <c r="P17" s="713" t="s">
        <v>567</v>
      </c>
      <c r="Q17" s="713" t="s">
        <v>567</v>
      </c>
      <c r="R17" s="713" t="s">
        <v>567</v>
      </c>
      <c r="S17" s="713" t="s">
        <v>567</v>
      </c>
      <c r="T17" s="713" t="s">
        <v>567</v>
      </c>
      <c r="U17" s="713" t="s">
        <v>567</v>
      </c>
      <c r="V17" s="713" t="s">
        <v>567</v>
      </c>
      <c r="W17" s="713" t="s">
        <v>567</v>
      </c>
      <c r="X17" s="713" t="s">
        <v>567</v>
      </c>
      <c r="Y17" s="713" t="s">
        <v>567</v>
      </c>
      <c r="Z17" s="713" t="s">
        <v>567</v>
      </c>
      <c r="AA17" s="713" t="s">
        <v>567</v>
      </c>
      <c r="AB17" s="713" t="s">
        <v>567</v>
      </c>
      <c r="AC17" s="713" t="s">
        <v>567</v>
      </c>
      <c r="AD17" s="713" t="s">
        <v>567</v>
      </c>
      <c r="AE17" s="713" t="s">
        <v>567</v>
      </c>
      <c r="AF17" s="713" t="s">
        <v>567</v>
      </c>
      <c r="AG17" s="713">
        <v>210.035268</v>
      </c>
      <c r="AH17" s="713">
        <v>202.26525799999999</v>
      </c>
      <c r="AI17" s="713">
        <v>246.05183700000001</v>
      </c>
      <c r="AJ17" s="713">
        <v>219.89679899999999</v>
      </c>
      <c r="AK17" s="713">
        <v>223.184461</v>
      </c>
      <c r="AL17" s="713">
        <v>254.644319</v>
      </c>
      <c r="AM17" s="713">
        <v>68.571265999999994</v>
      </c>
      <c r="AN17" s="713">
        <v>36.376531</v>
      </c>
      <c r="AO17" s="713">
        <v>50.296644999999998</v>
      </c>
      <c r="AP17" s="713">
        <v>35.835144999999997</v>
      </c>
      <c r="AQ17" s="713">
        <v>38.723779</v>
      </c>
      <c r="AR17" s="713">
        <v>34.371062999999999</v>
      </c>
      <c r="AS17" s="708">
        <v>35.965125</v>
      </c>
    </row>
    <row r="18" spans="1:46">
      <c r="A18" s="723" t="s">
        <v>257</v>
      </c>
      <c r="B18" s="719" t="s">
        <v>567</v>
      </c>
      <c r="C18" s="719" t="s">
        <v>567</v>
      </c>
      <c r="D18" s="719" t="s">
        <v>567</v>
      </c>
      <c r="E18" s="719" t="s">
        <v>567</v>
      </c>
      <c r="F18" s="719" t="s">
        <v>567</v>
      </c>
      <c r="G18" s="719" t="s">
        <v>567</v>
      </c>
      <c r="H18" s="719" t="s">
        <v>567</v>
      </c>
      <c r="I18" s="719" t="s">
        <v>567</v>
      </c>
      <c r="J18" s="719" t="s">
        <v>567</v>
      </c>
      <c r="K18" s="719" t="s">
        <v>567</v>
      </c>
      <c r="L18" s="719" t="s">
        <v>567</v>
      </c>
      <c r="M18" s="719" t="s">
        <v>567</v>
      </c>
      <c r="N18" s="719" t="s">
        <v>567</v>
      </c>
      <c r="O18" s="719" t="s">
        <v>567</v>
      </c>
      <c r="P18" s="719" t="s">
        <v>567</v>
      </c>
      <c r="Q18" s="719" t="s">
        <v>567</v>
      </c>
      <c r="R18" s="719" t="s">
        <v>567</v>
      </c>
      <c r="S18" s="719" t="s">
        <v>567</v>
      </c>
      <c r="T18" s="719" t="s">
        <v>567</v>
      </c>
      <c r="U18" s="719" t="s">
        <v>567</v>
      </c>
      <c r="V18" s="719" t="s">
        <v>567</v>
      </c>
      <c r="W18" s="719" t="s">
        <v>567</v>
      </c>
      <c r="X18" s="719" t="s">
        <v>567</v>
      </c>
      <c r="Y18" s="719" t="s">
        <v>567</v>
      </c>
      <c r="Z18" s="719" t="s">
        <v>567</v>
      </c>
      <c r="AA18" s="719" t="s">
        <v>567</v>
      </c>
      <c r="AB18" s="719" t="s">
        <v>567</v>
      </c>
      <c r="AC18" s="719" t="s">
        <v>567</v>
      </c>
      <c r="AD18" s="719" t="s">
        <v>567</v>
      </c>
      <c r="AE18" s="719" t="s">
        <v>567</v>
      </c>
      <c r="AF18" s="719" t="s">
        <v>567</v>
      </c>
      <c r="AG18" s="719">
        <v>2.5054940000000001</v>
      </c>
      <c r="AH18" s="719">
        <v>1.8233109999999999</v>
      </c>
      <c r="AI18" s="719">
        <v>4.3029650000000004</v>
      </c>
      <c r="AJ18" s="719">
        <v>5.0710360000000003</v>
      </c>
      <c r="AK18" s="719">
        <v>3.7805010000000001</v>
      </c>
      <c r="AL18" s="719">
        <v>25.798423</v>
      </c>
      <c r="AM18" s="719">
        <v>14.256551999999999</v>
      </c>
      <c r="AN18" s="719">
        <v>0.76293999999999995</v>
      </c>
      <c r="AO18" s="719">
        <v>6.5727999999999995E-2</v>
      </c>
      <c r="AP18" s="719">
        <v>0.54806600000000005</v>
      </c>
      <c r="AQ18" s="719">
        <v>1.42395</v>
      </c>
      <c r="AR18" s="719">
        <v>1.331518</v>
      </c>
      <c r="AS18" s="312">
        <v>0.54988400000000004</v>
      </c>
    </row>
    <row r="19" spans="1:46">
      <c r="A19" s="724" t="s">
        <v>255</v>
      </c>
      <c r="B19" s="721" t="s">
        <v>567</v>
      </c>
      <c r="C19" s="721" t="s">
        <v>567</v>
      </c>
      <c r="D19" s="721" t="s">
        <v>567</v>
      </c>
      <c r="E19" s="721" t="s">
        <v>567</v>
      </c>
      <c r="F19" s="721" t="s">
        <v>567</v>
      </c>
      <c r="G19" s="721" t="s">
        <v>567</v>
      </c>
      <c r="H19" s="721" t="s">
        <v>567</v>
      </c>
      <c r="I19" s="721" t="s">
        <v>567</v>
      </c>
      <c r="J19" s="721" t="s">
        <v>567</v>
      </c>
      <c r="K19" s="721" t="s">
        <v>567</v>
      </c>
      <c r="L19" s="721" t="s">
        <v>567</v>
      </c>
      <c r="M19" s="721" t="s">
        <v>567</v>
      </c>
      <c r="N19" s="721" t="s">
        <v>567</v>
      </c>
      <c r="O19" s="721" t="s">
        <v>567</v>
      </c>
      <c r="P19" s="721" t="s">
        <v>567</v>
      </c>
      <c r="Q19" s="721" t="s">
        <v>567</v>
      </c>
      <c r="R19" s="721" t="s">
        <v>567</v>
      </c>
      <c r="S19" s="721" t="s">
        <v>567</v>
      </c>
      <c r="T19" s="721" t="s">
        <v>567</v>
      </c>
      <c r="U19" s="721" t="s">
        <v>567</v>
      </c>
      <c r="V19" s="721" t="s">
        <v>567</v>
      </c>
      <c r="W19" s="721" t="s">
        <v>567</v>
      </c>
      <c r="X19" s="721" t="s">
        <v>567</v>
      </c>
      <c r="Y19" s="721" t="s">
        <v>567</v>
      </c>
      <c r="Z19" s="721" t="s">
        <v>567</v>
      </c>
      <c r="AA19" s="721" t="s">
        <v>567</v>
      </c>
      <c r="AB19" s="721" t="s">
        <v>567</v>
      </c>
      <c r="AC19" s="721" t="s">
        <v>567</v>
      </c>
      <c r="AD19" s="721" t="s">
        <v>567</v>
      </c>
      <c r="AE19" s="721" t="s">
        <v>567</v>
      </c>
      <c r="AF19" s="721" t="s">
        <v>567</v>
      </c>
      <c r="AG19" s="721">
        <v>1392.0664449999999</v>
      </c>
      <c r="AH19" s="721">
        <v>1291.0623029999999</v>
      </c>
      <c r="AI19" s="721">
        <v>1338.106814</v>
      </c>
      <c r="AJ19" s="721">
        <v>1341.264619</v>
      </c>
      <c r="AK19" s="721">
        <v>1321.2969109999999</v>
      </c>
      <c r="AL19" s="721">
        <v>1190.349782</v>
      </c>
      <c r="AM19" s="721">
        <v>1215.3729880000001</v>
      </c>
      <c r="AN19" s="721">
        <v>1026.4271659999999</v>
      </c>
      <c r="AO19" s="721">
        <v>1187.1157800000001</v>
      </c>
      <c r="AP19" s="721">
        <v>988.01768100000004</v>
      </c>
      <c r="AQ19" s="721">
        <v>1023.738987</v>
      </c>
      <c r="AR19" s="721">
        <v>981.362888</v>
      </c>
      <c r="AS19" s="311">
        <v>900.13309900000002</v>
      </c>
      <c r="AT19" s="562"/>
    </row>
    <row r="20" spans="1:46">
      <c r="A20" s="727"/>
      <c r="B20" s="720"/>
      <c r="C20" s="720"/>
      <c r="D20" s="720"/>
      <c r="E20" s="720"/>
      <c r="F20" s="720"/>
      <c r="G20" s="720"/>
      <c r="H20" s="720"/>
      <c r="I20" s="720"/>
      <c r="J20" s="720"/>
      <c r="K20" s="720"/>
      <c r="L20" s="720"/>
      <c r="M20" s="720"/>
      <c r="N20" s="720"/>
      <c r="O20" s="720"/>
      <c r="P20" s="720"/>
      <c r="Q20" s="720"/>
      <c r="R20" s="720"/>
      <c r="S20" s="720"/>
      <c r="T20" s="720"/>
      <c r="U20" s="720"/>
      <c r="V20" s="720"/>
      <c r="W20" s="720"/>
      <c r="X20" s="720"/>
      <c r="Y20" s="720"/>
      <c r="Z20" s="720"/>
      <c r="AA20" s="720"/>
      <c r="AB20" s="720"/>
      <c r="AC20" s="720"/>
      <c r="AD20" s="720"/>
      <c r="AE20" s="720"/>
      <c r="AF20" s="720"/>
      <c r="AG20" s="720"/>
      <c r="AH20" s="720"/>
      <c r="AI20" s="720"/>
      <c r="AJ20" s="720"/>
      <c r="AK20" s="720"/>
      <c r="AL20" s="720"/>
      <c r="AM20" s="720"/>
      <c r="AN20" s="720"/>
      <c r="AO20" s="720"/>
      <c r="AP20" s="720"/>
      <c r="AQ20" s="720"/>
      <c r="AR20" s="720"/>
      <c r="AS20" s="720"/>
    </row>
    <row r="21" spans="1:46" ht="12.75">
      <c r="A21" s="710"/>
      <c r="B21" s="711"/>
      <c r="C21" s="711"/>
      <c r="D21" s="711"/>
      <c r="E21" s="711"/>
      <c r="F21" s="711"/>
      <c r="G21" s="711"/>
      <c r="H21" s="711"/>
      <c r="I21" s="711"/>
      <c r="J21" s="711"/>
      <c r="K21" s="711"/>
      <c r="L21" s="711"/>
      <c r="M21" s="711"/>
      <c r="N21" s="711"/>
      <c r="O21" s="711"/>
      <c r="P21" s="711"/>
      <c r="Q21" s="711"/>
      <c r="R21" s="711"/>
      <c r="S21" s="711"/>
      <c r="T21" s="711"/>
      <c r="U21" s="711"/>
      <c r="V21" s="711"/>
      <c r="W21" s="711"/>
      <c r="X21" s="711"/>
      <c r="Y21" s="711"/>
      <c r="Z21" s="711"/>
      <c r="AA21" s="711"/>
      <c r="AB21" s="711"/>
      <c r="AC21" s="711"/>
      <c r="AD21" s="711"/>
      <c r="AE21" s="711"/>
      <c r="AF21" s="710"/>
      <c r="AG21" s="710"/>
      <c r="AH21" s="710"/>
      <c r="AI21" s="710"/>
      <c r="AJ21" s="710"/>
      <c r="AK21" s="710"/>
      <c r="AL21" s="710"/>
      <c r="AM21" s="710"/>
      <c r="AN21" s="710"/>
      <c r="AO21" s="710"/>
      <c r="AP21" s="710"/>
      <c r="AQ21" s="710"/>
      <c r="AR21" s="710"/>
      <c r="AS21" s="710"/>
    </row>
    <row r="22" spans="1:46">
      <c r="A22" s="726" t="s">
        <v>193</v>
      </c>
      <c r="B22" s="712">
        <v>1980</v>
      </c>
      <c r="C22" s="712">
        <v>1981</v>
      </c>
      <c r="D22" s="712">
        <v>1982</v>
      </c>
      <c r="E22" s="712">
        <v>1983</v>
      </c>
      <c r="F22" s="712">
        <v>1984</v>
      </c>
      <c r="G22" s="712">
        <v>1985</v>
      </c>
      <c r="H22" s="712">
        <v>1986</v>
      </c>
      <c r="I22" s="712">
        <v>1987</v>
      </c>
      <c r="J22" s="712">
        <v>1988</v>
      </c>
      <c r="K22" s="712">
        <v>1989</v>
      </c>
      <c r="L22" s="712">
        <v>1990</v>
      </c>
      <c r="M22" s="712">
        <v>1991</v>
      </c>
      <c r="N22" s="712">
        <v>1992</v>
      </c>
      <c r="O22" s="712">
        <v>1993</v>
      </c>
      <c r="P22" s="712">
        <v>1994</v>
      </c>
      <c r="Q22" s="712">
        <v>1995</v>
      </c>
      <c r="R22" s="712">
        <v>1996</v>
      </c>
      <c r="S22" s="712">
        <v>1997</v>
      </c>
      <c r="T22" s="712">
        <v>1998</v>
      </c>
      <c r="U22" s="712">
        <v>1999</v>
      </c>
      <c r="V22" s="712">
        <v>2000</v>
      </c>
      <c r="W22" s="712">
        <v>2001</v>
      </c>
      <c r="X22" s="712">
        <v>2002</v>
      </c>
      <c r="Y22" s="712">
        <v>2003</v>
      </c>
      <c r="Z22" s="712">
        <v>2004</v>
      </c>
      <c r="AA22" s="712">
        <v>2005</v>
      </c>
      <c r="AB22" s="712">
        <v>2006</v>
      </c>
      <c r="AC22" s="712">
        <v>2007</v>
      </c>
      <c r="AD22" s="712">
        <v>2008</v>
      </c>
      <c r="AE22" s="712">
        <v>2009</v>
      </c>
      <c r="AF22" s="712">
        <v>2010</v>
      </c>
      <c r="AG22" s="712">
        <v>2011</v>
      </c>
      <c r="AH22" s="712">
        <v>2012</v>
      </c>
      <c r="AI22" s="712">
        <v>2013</v>
      </c>
      <c r="AJ22" s="712">
        <v>2014</v>
      </c>
      <c r="AK22" s="712">
        <v>2015</v>
      </c>
      <c r="AL22" s="712">
        <v>2016</v>
      </c>
      <c r="AM22" s="712">
        <v>2017</v>
      </c>
      <c r="AN22" s="712">
        <v>2018</v>
      </c>
      <c r="AO22" s="712">
        <v>2019</v>
      </c>
      <c r="AP22" s="712">
        <v>2020</v>
      </c>
      <c r="AQ22" s="712">
        <v>2021</v>
      </c>
      <c r="AR22" s="712">
        <v>2022</v>
      </c>
      <c r="AS22" s="709">
        <v>2023</v>
      </c>
    </row>
    <row r="23" spans="1:46">
      <c r="A23" s="722" t="s">
        <v>248</v>
      </c>
      <c r="B23" s="718"/>
      <c r="C23" s="718"/>
      <c r="D23" s="718"/>
      <c r="E23" s="718"/>
      <c r="F23" s="718"/>
      <c r="G23" s="718"/>
      <c r="H23" s="718"/>
      <c r="I23" s="718"/>
      <c r="J23" s="718"/>
      <c r="K23" s="718"/>
      <c r="L23" s="718"/>
      <c r="M23" s="718"/>
      <c r="N23" s="718"/>
      <c r="O23" s="718"/>
      <c r="P23" s="718"/>
      <c r="Q23" s="718"/>
      <c r="R23" s="718"/>
      <c r="S23" s="718"/>
      <c r="T23" s="718"/>
      <c r="U23" s="718"/>
      <c r="V23" s="718"/>
      <c r="W23" s="718"/>
      <c r="X23" s="718"/>
      <c r="Y23" s="718"/>
      <c r="Z23" s="718"/>
      <c r="AA23" s="718"/>
      <c r="AB23" s="718"/>
      <c r="AC23" s="718"/>
      <c r="AD23" s="718"/>
      <c r="AE23" s="718"/>
      <c r="AF23" s="718"/>
      <c r="AG23" s="718"/>
      <c r="AH23" s="718"/>
      <c r="AI23" s="718"/>
      <c r="AJ23" s="718"/>
      <c r="AK23" s="718"/>
      <c r="AL23" s="718"/>
      <c r="AM23" s="718"/>
      <c r="AN23" s="718"/>
      <c r="AO23" s="718"/>
      <c r="AP23" s="718"/>
      <c r="AQ23" s="718"/>
      <c r="AR23" s="718"/>
      <c r="AS23" s="313"/>
    </row>
    <row r="24" spans="1:46">
      <c r="A24" s="714" t="s">
        <v>249</v>
      </c>
      <c r="B24" s="713">
        <v>12316</v>
      </c>
      <c r="C24" s="713">
        <v>11889</v>
      </c>
      <c r="D24" s="713">
        <v>10951</v>
      </c>
      <c r="E24" s="713">
        <v>10910</v>
      </c>
      <c r="F24" s="713">
        <v>10432</v>
      </c>
      <c r="G24" s="713">
        <v>9745</v>
      </c>
      <c r="H24" s="713">
        <v>9436</v>
      </c>
      <c r="I24" s="713">
        <v>9455</v>
      </c>
      <c r="J24" s="713">
        <v>10273</v>
      </c>
      <c r="K24" s="713">
        <v>8891</v>
      </c>
      <c r="L24" s="713">
        <v>8732</v>
      </c>
      <c r="M24" s="713">
        <v>8160</v>
      </c>
      <c r="N24" s="713">
        <v>8390</v>
      </c>
      <c r="O24" s="713">
        <v>8690</v>
      </c>
      <c r="P24" s="713">
        <v>8342</v>
      </c>
      <c r="Q24" s="713">
        <v>8118</v>
      </c>
      <c r="R24" s="713">
        <v>7521</v>
      </c>
      <c r="S24" s="713">
        <v>7613</v>
      </c>
      <c r="T24" s="713">
        <v>7142</v>
      </c>
      <c r="U24" s="713">
        <v>7074</v>
      </c>
      <c r="V24" s="713">
        <v>8278</v>
      </c>
      <c r="W24" s="713">
        <v>7071</v>
      </c>
      <c r="X24" s="713">
        <v>6385</v>
      </c>
      <c r="Y24" s="713">
        <v>5497</v>
      </c>
      <c r="Z24" s="713">
        <v>5231</v>
      </c>
      <c r="AA24" s="713">
        <v>4731</v>
      </c>
      <c r="AB24" s="713">
        <v>5183</v>
      </c>
      <c r="AC24" s="713">
        <v>5654</v>
      </c>
      <c r="AD24" s="713">
        <v>5429</v>
      </c>
      <c r="AE24" s="713">
        <v>4831</v>
      </c>
      <c r="AF24" s="713">
        <v>4590</v>
      </c>
      <c r="AG24" s="713">
        <v>4797.1319999999996</v>
      </c>
      <c r="AH24" s="713">
        <v>5107.067</v>
      </c>
      <c r="AI24" s="713">
        <v>5048.768</v>
      </c>
      <c r="AJ24" s="713">
        <v>5005.6419999999998</v>
      </c>
      <c r="AK24" s="713">
        <v>5230.1729999999998</v>
      </c>
      <c r="AL24" s="713">
        <v>8680.4060000000009</v>
      </c>
      <c r="AM24" s="713">
        <v>9613.0709999999999</v>
      </c>
      <c r="AN24" s="713">
        <v>8125.36</v>
      </c>
      <c r="AO24" s="713">
        <v>9417.6360000000004</v>
      </c>
      <c r="AP24" s="713">
        <v>6711.8850000000002</v>
      </c>
      <c r="AQ24" s="713">
        <v>5695.3850000000002</v>
      </c>
      <c r="AR24" s="713">
        <v>5484.47</v>
      </c>
      <c r="AS24" s="708">
        <v>5230.7489999999998</v>
      </c>
    </row>
    <row r="25" spans="1:46">
      <c r="A25" s="714" t="s">
        <v>250</v>
      </c>
      <c r="B25" s="713">
        <v>3660</v>
      </c>
      <c r="C25" s="713">
        <v>3501</v>
      </c>
      <c r="D25" s="713">
        <v>3005</v>
      </c>
      <c r="E25" s="713">
        <v>2959</v>
      </c>
      <c r="F25" s="713">
        <v>3175</v>
      </c>
      <c r="G25" s="713">
        <v>3280</v>
      </c>
      <c r="H25" s="713">
        <v>2659</v>
      </c>
      <c r="I25" s="713">
        <v>2539</v>
      </c>
      <c r="J25" s="713">
        <v>3087</v>
      </c>
      <c r="K25" s="713">
        <v>3109</v>
      </c>
      <c r="L25" s="713">
        <v>3496</v>
      </c>
      <c r="M25" s="713">
        <v>2854</v>
      </c>
      <c r="N25" s="713">
        <v>3092</v>
      </c>
      <c r="O25" s="713">
        <v>2782</v>
      </c>
      <c r="P25" s="713">
        <v>2583</v>
      </c>
      <c r="Q25" s="713">
        <v>3099</v>
      </c>
      <c r="R25" s="713">
        <v>2916</v>
      </c>
      <c r="S25" s="713">
        <v>2846</v>
      </c>
      <c r="T25" s="713">
        <v>3151</v>
      </c>
      <c r="U25" s="713">
        <v>3316</v>
      </c>
      <c r="V25" s="713">
        <v>3864</v>
      </c>
      <c r="W25" s="713">
        <v>3384</v>
      </c>
      <c r="X25" s="713">
        <v>3023</v>
      </c>
      <c r="Y25" s="713">
        <v>3135</v>
      </c>
      <c r="Z25" s="713">
        <v>3854</v>
      </c>
      <c r="AA25" s="713">
        <v>4446</v>
      </c>
      <c r="AB25" s="713">
        <v>4456</v>
      </c>
      <c r="AC25" s="713">
        <v>4222</v>
      </c>
      <c r="AD25" s="713">
        <v>4100</v>
      </c>
      <c r="AE25" s="713">
        <v>4009</v>
      </c>
      <c r="AF25" s="713">
        <v>4608</v>
      </c>
      <c r="AG25" s="713">
        <v>5075.9840000000004</v>
      </c>
      <c r="AH25" s="713">
        <v>5337.6620000000003</v>
      </c>
      <c r="AI25" s="713">
        <v>5399.76</v>
      </c>
      <c r="AJ25" s="713">
        <v>5338.5619999999999</v>
      </c>
      <c r="AK25" s="713">
        <v>5052.768</v>
      </c>
      <c r="AL25" s="713">
        <v>5105.1899999999996</v>
      </c>
      <c r="AM25" s="713">
        <v>4252.4650000000001</v>
      </c>
      <c r="AN25" s="713">
        <v>4134.4269999999997</v>
      </c>
      <c r="AO25" s="713">
        <v>4512.3680000000004</v>
      </c>
      <c r="AP25" s="713">
        <v>3881.5430000000001</v>
      </c>
      <c r="AQ25" s="713">
        <v>4312.0559999999996</v>
      </c>
      <c r="AR25" s="713">
        <v>4168.4210000000003</v>
      </c>
      <c r="AS25" s="708">
        <v>3593.8180000000002</v>
      </c>
    </row>
    <row r="26" spans="1:46">
      <c r="A26" s="714" t="s">
        <v>251</v>
      </c>
      <c r="B26" s="713">
        <v>277</v>
      </c>
      <c r="C26" s="713">
        <v>179</v>
      </c>
      <c r="D26" s="713">
        <v>206</v>
      </c>
      <c r="E26" s="713">
        <v>323</v>
      </c>
      <c r="F26" s="713">
        <v>302</v>
      </c>
      <c r="G26" s="713">
        <v>247</v>
      </c>
      <c r="H26" s="713">
        <v>251</v>
      </c>
      <c r="I26" s="713">
        <v>280</v>
      </c>
      <c r="J26" s="713">
        <v>261</v>
      </c>
      <c r="K26" s="713">
        <v>193</v>
      </c>
      <c r="L26" s="713">
        <v>349</v>
      </c>
      <c r="M26" s="713">
        <v>153</v>
      </c>
      <c r="N26" s="713">
        <v>168</v>
      </c>
      <c r="O26" s="713">
        <v>74</v>
      </c>
      <c r="P26" s="713">
        <v>71</v>
      </c>
      <c r="Q26" s="713">
        <v>96</v>
      </c>
      <c r="R26" s="713">
        <v>66</v>
      </c>
      <c r="S26" s="713">
        <v>22</v>
      </c>
      <c r="T26" s="713">
        <v>12</v>
      </c>
      <c r="U26" s="713">
        <v>68</v>
      </c>
      <c r="V26" s="713">
        <v>90</v>
      </c>
      <c r="W26" s="713">
        <v>157</v>
      </c>
      <c r="X26" s="713">
        <v>186</v>
      </c>
      <c r="Y26" s="713">
        <v>253</v>
      </c>
      <c r="Z26" s="713">
        <v>208</v>
      </c>
      <c r="AA26" s="713">
        <v>90</v>
      </c>
      <c r="AB26" s="713">
        <v>73</v>
      </c>
      <c r="AC26" s="713">
        <v>36</v>
      </c>
      <c r="AD26" s="713">
        <v>6</v>
      </c>
      <c r="AE26" s="713">
        <v>5</v>
      </c>
      <c r="AF26" s="713">
        <v>9</v>
      </c>
      <c r="AG26" s="713">
        <v>7.4489999999999998</v>
      </c>
      <c r="AH26" s="713">
        <v>1.554</v>
      </c>
      <c r="AI26" s="713">
        <v>5.5709999999999997</v>
      </c>
      <c r="AJ26" s="713">
        <v>9.0950000000000006</v>
      </c>
      <c r="AK26" s="713">
        <v>2.5920000000000001</v>
      </c>
      <c r="AL26" s="713">
        <v>0.82399999999999995</v>
      </c>
      <c r="AM26" s="713">
        <v>7.8490000000000002</v>
      </c>
      <c r="AN26" s="713">
        <v>20.024999999999999</v>
      </c>
      <c r="AO26" s="713">
        <v>12.125</v>
      </c>
      <c r="AP26" s="713">
        <v>6.6890000000000001</v>
      </c>
      <c r="AQ26" s="713">
        <v>15.238</v>
      </c>
      <c r="AR26" s="713">
        <v>12.002000000000001</v>
      </c>
      <c r="AS26" s="708">
        <v>17.911999999999999</v>
      </c>
    </row>
    <row r="27" spans="1:46">
      <c r="A27" s="714" t="s">
        <v>252</v>
      </c>
      <c r="B27" s="713">
        <v>3675</v>
      </c>
      <c r="C27" s="713">
        <v>3325</v>
      </c>
      <c r="D27" s="713">
        <v>3803</v>
      </c>
      <c r="E27" s="713">
        <v>3670</v>
      </c>
      <c r="F27" s="713">
        <v>3859</v>
      </c>
      <c r="G27" s="713">
        <v>4023</v>
      </c>
      <c r="H27" s="713">
        <v>3998</v>
      </c>
      <c r="I27" s="713">
        <v>3497</v>
      </c>
      <c r="J27" s="713">
        <v>4623</v>
      </c>
      <c r="K27" s="713">
        <v>3907</v>
      </c>
      <c r="L27" s="713">
        <v>4375</v>
      </c>
      <c r="M27" s="713">
        <v>3764</v>
      </c>
      <c r="N27" s="713">
        <v>4088</v>
      </c>
      <c r="O27" s="713">
        <v>4344</v>
      </c>
      <c r="P27" s="713">
        <v>4515</v>
      </c>
      <c r="Q27" s="713">
        <v>5311</v>
      </c>
      <c r="R27" s="713">
        <v>5187</v>
      </c>
      <c r="S27" s="713">
        <v>4709</v>
      </c>
      <c r="T27" s="713">
        <v>4920</v>
      </c>
      <c r="U27" s="713">
        <v>5159</v>
      </c>
      <c r="V27" s="713">
        <v>5884</v>
      </c>
      <c r="W27" s="713">
        <v>6271</v>
      </c>
      <c r="X27" s="713">
        <v>6615</v>
      </c>
      <c r="Y27" s="713">
        <v>5647</v>
      </c>
      <c r="Z27" s="713">
        <v>5933</v>
      </c>
      <c r="AA27" s="713">
        <v>6251</v>
      </c>
      <c r="AB27" s="713">
        <v>7026</v>
      </c>
      <c r="AC27" s="713">
        <v>6959</v>
      </c>
      <c r="AD27" s="713">
        <v>6491</v>
      </c>
      <c r="AE27" s="713">
        <v>6314</v>
      </c>
      <c r="AF27" s="713">
        <v>6929</v>
      </c>
      <c r="AG27" s="713">
        <v>6676.08</v>
      </c>
      <c r="AH27" s="713">
        <v>7531.9620000000004</v>
      </c>
      <c r="AI27" s="713">
        <v>7463.8040000000001</v>
      </c>
      <c r="AJ27" s="713">
        <v>7247.2139999999999</v>
      </c>
      <c r="AK27" s="713">
        <v>7125.9170000000004</v>
      </c>
      <c r="AL27" s="713">
        <v>7503.3220000000001</v>
      </c>
      <c r="AM27" s="713">
        <v>8306.2070000000003</v>
      </c>
      <c r="AN27" s="713">
        <v>7668.5240000000003</v>
      </c>
      <c r="AO27" s="713">
        <v>8172.5730000000003</v>
      </c>
      <c r="AP27" s="713">
        <v>6777.54</v>
      </c>
      <c r="AQ27" s="713">
        <v>6707.5079999999998</v>
      </c>
      <c r="AR27" s="713">
        <v>6558.3630000000003</v>
      </c>
      <c r="AS27" s="708">
        <v>5216.6109999999999</v>
      </c>
    </row>
    <row r="28" spans="1:46">
      <c r="A28" s="714" t="s">
        <v>253</v>
      </c>
      <c r="B28" s="713">
        <v>1365</v>
      </c>
      <c r="C28" s="713">
        <v>1154</v>
      </c>
      <c r="D28" s="713">
        <v>947</v>
      </c>
      <c r="E28" s="713">
        <v>1369</v>
      </c>
      <c r="F28" s="713">
        <v>1338</v>
      </c>
      <c r="G28" s="713">
        <v>1271</v>
      </c>
      <c r="H28" s="713">
        <v>1425</v>
      </c>
      <c r="I28" s="713">
        <v>1554</v>
      </c>
      <c r="J28" s="713">
        <v>1233</v>
      </c>
      <c r="K28" s="713">
        <v>1535</v>
      </c>
      <c r="L28" s="713">
        <v>1585</v>
      </c>
      <c r="M28" s="713">
        <v>1225</v>
      </c>
      <c r="N28" s="713">
        <v>1011</v>
      </c>
      <c r="O28" s="713">
        <v>1138</v>
      </c>
      <c r="P28" s="713">
        <v>1061</v>
      </c>
      <c r="Q28" s="713">
        <v>1109</v>
      </c>
      <c r="R28" s="713">
        <v>1032</v>
      </c>
      <c r="S28" s="713">
        <v>1060</v>
      </c>
      <c r="T28" s="713">
        <v>1272</v>
      </c>
      <c r="U28" s="713">
        <v>926</v>
      </c>
      <c r="V28" s="713">
        <v>1078</v>
      </c>
      <c r="W28" s="713">
        <v>832</v>
      </c>
      <c r="X28" s="713">
        <v>830</v>
      </c>
      <c r="Y28" s="713">
        <v>849</v>
      </c>
      <c r="Z28" s="713">
        <v>833</v>
      </c>
      <c r="AA28" s="713">
        <v>739</v>
      </c>
      <c r="AB28" s="713">
        <v>698</v>
      </c>
      <c r="AC28" s="713">
        <v>751</v>
      </c>
      <c r="AD28" s="713">
        <v>758</v>
      </c>
      <c r="AE28" s="713">
        <v>530</v>
      </c>
      <c r="AF28" s="713">
        <v>539</v>
      </c>
      <c r="AG28" s="713">
        <v>5067.8789999999999</v>
      </c>
      <c r="AH28" s="713">
        <v>5530.3890000000001</v>
      </c>
      <c r="AI28" s="713">
        <v>5784.7139999999999</v>
      </c>
      <c r="AJ28" s="713">
        <v>4808.8</v>
      </c>
      <c r="AK28" s="713">
        <v>5077.7129999999997</v>
      </c>
      <c r="AL28" s="713">
        <v>4939.7960000000003</v>
      </c>
      <c r="AM28" s="713">
        <v>806.53899999999999</v>
      </c>
      <c r="AN28" s="713">
        <v>515.73900000000003</v>
      </c>
      <c r="AO28" s="713">
        <v>529.78700000000003</v>
      </c>
      <c r="AP28" s="713">
        <v>568.20299999999997</v>
      </c>
      <c r="AQ28" s="713">
        <v>563.16999999999996</v>
      </c>
      <c r="AR28" s="713">
        <v>605.04600000000005</v>
      </c>
      <c r="AS28" s="708">
        <v>473.44900000000001</v>
      </c>
    </row>
    <row r="29" spans="1:46">
      <c r="A29" s="723" t="s">
        <v>254</v>
      </c>
      <c r="B29" s="719">
        <v>0</v>
      </c>
      <c r="C29" s="719">
        <v>0</v>
      </c>
      <c r="D29" s="719">
        <v>0</v>
      </c>
      <c r="E29" s="719">
        <v>0</v>
      </c>
      <c r="F29" s="719">
        <v>1</v>
      </c>
      <c r="G29" s="719">
        <v>0</v>
      </c>
      <c r="H29" s="719">
        <v>0</v>
      </c>
      <c r="I29" s="719">
        <v>5</v>
      </c>
      <c r="J29" s="719">
        <v>0</v>
      </c>
      <c r="K29" s="719">
        <v>0</v>
      </c>
      <c r="L29" s="719">
        <v>0</v>
      </c>
      <c r="M29" s="719">
        <v>0</v>
      </c>
      <c r="N29" s="719">
        <v>57</v>
      </c>
      <c r="O29" s="719">
        <v>0</v>
      </c>
      <c r="P29" s="719">
        <v>0</v>
      </c>
      <c r="Q29" s="719">
        <v>0</v>
      </c>
      <c r="R29" s="719">
        <v>0</v>
      </c>
      <c r="S29" s="719">
        <v>46</v>
      </c>
      <c r="T29" s="719">
        <v>34</v>
      </c>
      <c r="U29" s="719">
        <v>44</v>
      </c>
      <c r="V29" s="719">
        <v>80</v>
      </c>
      <c r="W29" s="719">
        <v>48</v>
      </c>
      <c r="X29" s="719">
        <v>3</v>
      </c>
      <c r="Y29" s="719">
        <v>2</v>
      </c>
      <c r="Z29" s="719">
        <v>29</v>
      </c>
      <c r="AA29" s="719">
        <v>0</v>
      </c>
      <c r="AB29" s="719">
        <v>0</v>
      </c>
      <c r="AC29" s="719">
        <v>14</v>
      </c>
      <c r="AD29" s="719">
        <v>38</v>
      </c>
      <c r="AE29" s="719">
        <v>6</v>
      </c>
      <c r="AF29" s="719">
        <v>18</v>
      </c>
      <c r="AG29" s="719">
        <v>43.097000000000001</v>
      </c>
      <c r="AH29" s="719">
        <v>37.609000000000002</v>
      </c>
      <c r="AI29" s="719">
        <v>121.33</v>
      </c>
      <c r="AJ29" s="719">
        <v>39.920999999999999</v>
      </c>
      <c r="AK29" s="719">
        <v>27.91</v>
      </c>
      <c r="AL29" s="719">
        <v>273.34199999999998</v>
      </c>
      <c r="AM29" s="719">
        <v>163.24299999999999</v>
      </c>
      <c r="AN29" s="719">
        <v>24.827999999999999</v>
      </c>
      <c r="AO29" s="719">
        <v>87.31</v>
      </c>
      <c r="AP29" s="719">
        <v>37.116999999999997</v>
      </c>
      <c r="AQ29" s="719">
        <v>2.8140000000000001</v>
      </c>
      <c r="AR29" s="719">
        <v>13.321999999999999</v>
      </c>
      <c r="AS29" s="312">
        <v>31.439</v>
      </c>
    </row>
    <row r="30" spans="1:46">
      <c r="A30" s="715" t="s">
        <v>255</v>
      </c>
      <c r="B30" s="720">
        <v>21293</v>
      </c>
      <c r="C30" s="720">
        <v>20048</v>
      </c>
      <c r="D30" s="720">
        <v>18912</v>
      </c>
      <c r="E30" s="720">
        <v>19231</v>
      </c>
      <c r="F30" s="720">
        <v>19107</v>
      </c>
      <c r="G30" s="720">
        <v>18566</v>
      </c>
      <c r="H30" s="720">
        <v>17769</v>
      </c>
      <c r="I30" s="720">
        <v>17330</v>
      </c>
      <c r="J30" s="720">
        <v>19477</v>
      </c>
      <c r="K30" s="720">
        <v>17635</v>
      </c>
      <c r="L30" s="720">
        <v>18537</v>
      </c>
      <c r="M30" s="720">
        <v>16156</v>
      </c>
      <c r="N30" s="720">
        <v>16806</v>
      </c>
      <c r="O30" s="720">
        <v>17028</v>
      </c>
      <c r="P30" s="720">
        <v>16572</v>
      </c>
      <c r="Q30" s="720">
        <v>17733</v>
      </c>
      <c r="R30" s="720">
        <v>16722</v>
      </c>
      <c r="S30" s="720">
        <v>16296</v>
      </c>
      <c r="T30" s="720">
        <v>16531</v>
      </c>
      <c r="U30" s="720">
        <v>16587</v>
      </c>
      <c r="V30" s="720">
        <v>19274</v>
      </c>
      <c r="W30" s="720">
        <v>17763</v>
      </c>
      <c r="X30" s="720">
        <v>17042</v>
      </c>
      <c r="Y30" s="720">
        <v>15383</v>
      </c>
      <c r="Z30" s="720">
        <v>16088</v>
      </c>
      <c r="AA30" s="720">
        <v>16257</v>
      </c>
      <c r="AB30" s="720">
        <v>17436</v>
      </c>
      <c r="AC30" s="720">
        <v>17636</v>
      </c>
      <c r="AD30" s="720">
        <v>16822</v>
      </c>
      <c r="AE30" s="720">
        <v>15695</v>
      </c>
      <c r="AF30" s="720">
        <v>16693</v>
      </c>
      <c r="AG30" s="720">
        <v>14660.64</v>
      </c>
      <c r="AH30" s="720">
        <v>16122.823</v>
      </c>
      <c r="AI30" s="720">
        <v>16194.366</v>
      </c>
      <c r="AJ30" s="720">
        <v>16062.432000000001</v>
      </c>
      <c r="AK30" s="720">
        <v>15348.26</v>
      </c>
      <c r="AL30" s="720">
        <v>15043.223</v>
      </c>
      <c r="AM30" s="720">
        <v>15160.659</v>
      </c>
      <c r="AN30" s="720">
        <v>14792.71</v>
      </c>
      <c r="AO30" s="720">
        <v>15768.921</v>
      </c>
      <c r="AP30" s="720">
        <v>13048.664000000001</v>
      </c>
      <c r="AQ30" s="720">
        <v>13127.245999999999</v>
      </c>
      <c r="AR30" s="720">
        <v>13053.281999999999</v>
      </c>
      <c r="AS30" s="707">
        <v>11045.88</v>
      </c>
    </row>
    <row r="31" spans="1:46">
      <c r="A31" s="722" t="s">
        <v>256</v>
      </c>
      <c r="B31" s="718"/>
      <c r="C31" s="718"/>
      <c r="D31" s="718"/>
      <c r="E31" s="718"/>
      <c r="F31" s="718"/>
      <c r="G31" s="718"/>
      <c r="H31" s="718"/>
      <c r="I31" s="718"/>
      <c r="J31" s="718"/>
      <c r="K31" s="718"/>
      <c r="L31" s="718"/>
      <c r="M31" s="718"/>
      <c r="N31" s="718"/>
      <c r="O31" s="718"/>
      <c r="P31" s="718"/>
      <c r="Q31" s="718"/>
      <c r="R31" s="718"/>
      <c r="S31" s="718"/>
      <c r="T31" s="718"/>
      <c r="U31" s="718"/>
      <c r="V31" s="718"/>
      <c r="W31" s="718"/>
      <c r="X31" s="718"/>
      <c r="Y31" s="718"/>
      <c r="Z31" s="718"/>
      <c r="AA31" s="718"/>
      <c r="AB31" s="718"/>
      <c r="AC31" s="718"/>
      <c r="AD31" s="718"/>
      <c r="AE31" s="718"/>
      <c r="AF31" s="718"/>
      <c r="AG31" s="718"/>
      <c r="AH31" s="718"/>
      <c r="AI31" s="718"/>
      <c r="AJ31" s="718"/>
      <c r="AK31" s="718"/>
      <c r="AL31" s="718"/>
      <c r="AM31" s="718"/>
      <c r="AN31" s="718"/>
      <c r="AO31" s="718"/>
      <c r="AP31" s="718"/>
      <c r="AQ31" s="718"/>
      <c r="AR31" s="718"/>
      <c r="AS31" s="313"/>
    </row>
    <row r="32" spans="1:46">
      <c r="A32" s="714" t="s">
        <v>249</v>
      </c>
      <c r="B32" s="713">
        <v>2741</v>
      </c>
      <c r="C32" s="713">
        <v>2367</v>
      </c>
      <c r="D32" s="713">
        <v>2318</v>
      </c>
      <c r="E32" s="713">
        <v>2459</v>
      </c>
      <c r="F32" s="713">
        <v>3100</v>
      </c>
      <c r="G32" s="713">
        <v>3095</v>
      </c>
      <c r="H32" s="713">
        <v>3204</v>
      </c>
      <c r="I32" s="713">
        <v>2901</v>
      </c>
      <c r="J32" s="713">
        <v>2686</v>
      </c>
      <c r="K32" s="713">
        <v>2851</v>
      </c>
      <c r="L32" s="713">
        <v>2985</v>
      </c>
      <c r="M32" s="713">
        <v>2563</v>
      </c>
      <c r="N32" s="713">
        <v>2205</v>
      </c>
      <c r="O32" s="713">
        <v>2239</v>
      </c>
      <c r="P32" s="713">
        <v>2315</v>
      </c>
      <c r="Q32" s="713">
        <v>2134</v>
      </c>
      <c r="R32" s="713">
        <v>1758</v>
      </c>
      <c r="S32" s="713">
        <v>1959</v>
      </c>
      <c r="T32" s="713">
        <v>1799</v>
      </c>
      <c r="U32" s="713">
        <v>2087</v>
      </c>
      <c r="V32" s="713">
        <v>2393</v>
      </c>
      <c r="W32" s="713">
        <v>2343</v>
      </c>
      <c r="X32" s="713">
        <v>2297</v>
      </c>
      <c r="Y32" s="713">
        <v>1956</v>
      </c>
      <c r="Z32" s="713">
        <v>2288</v>
      </c>
      <c r="AA32" s="713">
        <v>2387</v>
      </c>
      <c r="AB32" s="713">
        <v>2527</v>
      </c>
      <c r="AC32" s="713">
        <v>2837</v>
      </c>
      <c r="AD32" s="713">
        <v>2624</v>
      </c>
      <c r="AE32" s="713">
        <v>1956</v>
      </c>
      <c r="AF32" s="713">
        <v>2227</v>
      </c>
      <c r="AG32" s="713">
        <v>4293.1099999999997</v>
      </c>
      <c r="AH32" s="713">
        <v>4887.3109999999997</v>
      </c>
      <c r="AI32" s="713">
        <v>5308.6620000000003</v>
      </c>
      <c r="AJ32" s="713">
        <v>5019.5119999999997</v>
      </c>
      <c r="AK32" s="713">
        <v>5710.0940000000001</v>
      </c>
      <c r="AL32" s="713">
        <v>8325.982</v>
      </c>
      <c r="AM32" s="713">
        <v>7437.3940000000002</v>
      </c>
      <c r="AN32" s="713">
        <v>5546.1390000000001</v>
      </c>
      <c r="AO32" s="713">
        <v>6681.8289999999997</v>
      </c>
      <c r="AP32" s="713">
        <v>5345.3760000000002</v>
      </c>
      <c r="AQ32" s="713">
        <v>4408.8689999999997</v>
      </c>
      <c r="AR32" s="713">
        <v>4420.8919999999998</v>
      </c>
      <c r="AS32" s="708">
        <v>4202.4970000000003</v>
      </c>
    </row>
    <row r="33" spans="1:45">
      <c r="A33" s="714" t="s">
        <v>250</v>
      </c>
      <c r="B33" s="713">
        <v>3836</v>
      </c>
      <c r="C33" s="713">
        <v>3691</v>
      </c>
      <c r="D33" s="713">
        <v>4220</v>
      </c>
      <c r="E33" s="713">
        <v>4044</v>
      </c>
      <c r="F33" s="713">
        <v>3634</v>
      </c>
      <c r="G33" s="713">
        <v>3449</v>
      </c>
      <c r="H33" s="713">
        <v>3660</v>
      </c>
      <c r="I33" s="713">
        <v>3810</v>
      </c>
      <c r="J33" s="713">
        <v>3625</v>
      </c>
      <c r="K33" s="713">
        <v>3568</v>
      </c>
      <c r="L33" s="713">
        <v>3944</v>
      </c>
      <c r="M33" s="713">
        <v>3527</v>
      </c>
      <c r="N33" s="713">
        <v>3397</v>
      </c>
      <c r="O33" s="713">
        <v>3519</v>
      </c>
      <c r="P33" s="713">
        <v>3469</v>
      </c>
      <c r="Q33" s="713">
        <v>3549</v>
      </c>
      <c r="R33" s="713">
        <v>3285</v>
      </c>
      <c r="S33" s="713">
        <v>3262</v>
      </c>
      <c r="T33" s="713">
        <v>2955</v>
      </c>
      <c r="U33" s="713">
        <v>3937</v>
      </c>
      <c r="V33" s="713">
        <v>4782</v>
      </c>
      <c r="W33" s="713">
        <v>5275</v>
      </c>
      <c r="X33" s="713">
        <v>4746</v>
      </c>
      <c r="Y33" s="713">
        <v>4354</v>
      </c>
      <c r="Z33" s="713">
        <v>5187</v>
      </c>
      <c r="AA33" s="713">
        <v>4819</v>
      </c>
      <c r="AB33" s="713">
        <v>5231</v>
      </c>
      <c r="AC33" s="713">
        <v>5280</v>
      </c>
      <c r="AD33" s="713">
        <v>5081</v>
      </c>
      <c r="AE33" s="713">
        <v>4185</v>
      </c>
      <c r="AF33" s="713">
        <v>4728</v>
      </c>
      <c r="AG33" s="713">
        <v>5718.2969999999996</v>
      </c>
      <c r="AH33" s="713">
        <v>5547.0039999999999</v>
      </c>
      <c r="AI33" s="713">
        <v>5316.2879999999996</v>
      </c>
      <c r="AJ33" s="713">
        <v>4563.5209999999997</v>
      </c>
      <c r="AK33" s="713">
        <v>4537.8280000000004</v>
      </c>
      <c r="AL33" s="713">
        <v>4931.7790000000005</v>
      </c>
      <c r="AM33" s="713">
        <v>3980.7359999999999</v>
      </c>
      <c r="AN33" s="713">
        <v>3565.0529999999999</v>
      </c>
      <c r="AO33" s="713">
        <v>3731.549</v>
      </c>
      <c r="AP33" s="713">
        <v>3497.799</v>
      </c>
      <c r="AQ33" s="713">
        <v>3733.826</v>
      </c>
      <c r="AR33" s="713">
        <v>3684.4380000000001</v>
      </c>
      <c r="AS33" s="708">
        <v>3086.123</v>
      </c>
    </row>
    <row r="34" spans="1:45">
      <c r="A34" s="714" t="s">
        <v>251</v>
      </c>
      <c r="B34" s="713">
        <v>17</v>
      </c>
      <c r="C34" s="713">
        <v>18</v>
      </c>
      <c r="D34" s="713">
        <v>11</v>
      </c>
      <c r="E34" s="713">
        <v>10</v>
      </c>
      <c r="F34" s="713">
        <v>16</v>
      </c>
      <c r="G34" s="713">
        <v>6</v>
      </c>
      <c r="H34" s="713">
        <v>6</v>
      </c>
      <c r="I34" s="713">
        <v>4</v>
      </c>
      <c r="J34" s="713">
        <v>7</v>
      </c>
      <c r="K34" s="713">
        <v>8</v>
      </c>
      <c r="L34" s="713">
        <v>4</v>
      </c>
      <c r="M34" s="713">
        <v>6</v>
      </c>
      <c r="N34" s="713">
        <v>6</v>
      </c>
      <c r="O34" s="713">
        <v>2</v>
      </c>
      <c r="P34" s="713">
        <v>2</v>
      </c>
      <c r="Q34" s="713">
        <v>1</v>
      </c>
      <c r="R34" s="713">
        <v>2</v>
      </c>
      <c r="S34" s="713">
        <v>1</v>
      </c>
      <c r="T34" s="713">
        <v>3</v>
      </c>
      <c r="U34" s="713">
        <v>4</v>
      </c>
      <c r="V34" s="713">
        <v>10</v>
      </c>
      <c r="W34" s="713">
        <v>8</v>
      </c>
      <c r="X34" s="713">
        <v>8</v>
      </c>
      <c r="Y34" s="713">
        <v>9</v>
      </c>
      <c r="Z34" s="713">
        <v>9</v>
      </c>
      <c r="AA34" s="713">
        <v>2</v>
      </c>
      <c r="AB34" s="713">
        <v>3</v>
      </c>
      <c r="AC34" s="713">
        <v>1</v>
      </c>
      <c r="AD34" s="713">
        <v>5</v>
      </c>
      <c r="AE34" s="713">
        <v>8</v>
      </c>
      <c r="AF34" s="713">
        <v>6</v>
      </c>
      <c r="AG34" s="713">
        <v>5.7110000000000003</v>
      </c>
      <c r="AH34" s="713">
        <v>5.0720000000000001</v>
      </c>
      <c r="AI34" s="713">
        <v>27.181999999999999</v>
      </c>
      <c r="AJ34" s="713">
        <v>7.6479999999999997</v>
      </c>
      <c r="AK34" s="713">
        <v>0</v>
      </c>
      <c r="AL34" s="713">
        <v>2.706</v>
      </c>
      <c r="AM34" s="713">
        <v>4.63</v>
      </c>
      <c r="AN34" s="713">
        <v>10.558</v>
      </c>
      <c r="AO34" s="713">
        <v>13.162000000000001</v>
      </c>
      <c r="AP34" s="713">
        <v>5.5590000000000002</v>
      </c>
      <c r="AQ34" s="713">
        <v>1.849</v>
      </c>
      <c r="AR34" s="713">
        <v>3.2829999999999999</v>
      </c>
      <c r="AS34" s="708">
        <v>3.1589999999999998</v>
      </c>
    </row>
    <row r="35" spans="1:45">
      <c r="A35" s="714" t="s">
        <v>252</v>
      </c>
      <c r="B35" s="713">
        <v>5570</v>
      </c>
      <c r="C35" s="713">
        <v>4233</v>
      </c>
      <c r="D35" s="713">
        <v>4003</v>
      </c>
      <c r="E35" s="713">
        <v>3589</v>
      </c>
      <c r="F35" s="713">
        <v>3551</v>
      </c>
      <c r="G35" s="713">
        <v>3681</v>
      </c>
      <c r="H35" s="713">
        <v>4028</v>
      </c>
      <c r="I35" s="713">
        <v>3840</v>
      </c>
      <c r="J35" s="713">
        <v>4886</v>
      </c>
      <c r="K35" s="713">
        <v>5699</v>
      </c>
      <c r="L35" s="713">
        <v>5107</v>
      </c>
      <c r="M35" s="713">
        <v>5812</v>
      </c>
      <c r="N35" s="713">
        <v>6071</v>
      </c>
      <c r="O35" s="713">
        <v>4822</v>
      </c>
      <c r="P35" s="713">
        <v>5387</v>
      </c>
      <c r="Q35" s="713">
        <v>6199</v>
      </c>
      <c r="R35" s="713">
        <v>5866</v>
      </c>
      <c r="S35" s="713">
        <v>5800</v>
      </c>
      <c r="T35" s="713">
        <v>5636</v>
      </c>
      <c r="U35" s="713">
        <v>5868</v>
      </c>
      <c r="V35" s="713">
        <v>5400</v>
      </c>
      <c r="W35" s="713">
        <v>5884</v>
      </c>
      <c r="X35" s="713">
        <v>6047</v>
      </c>
      <c r="Y35" s="713">
        <v>5656</v>
      </c>
      <c r="Z35" s="713">
        <v>6838</v>
      </c>
      <c r="AA35" s="713">
        <v>7002</v>
      </c>
      <c r="AB35" s="713">
        <v>6515</v>
      </c>
      <c r="AC35" s="713">
        <v>6014</v>
      </c>
      <c r="AD35" s="713">
        <v>5976</v>
      </c>
      <c r="AE35" s="713">
        <v>4199</v>
      </c>
      <c r="AF35" s="713">
        <v>6381</v>
      </c>
      <c r="AG35" s="713">
        <v>8796.5889999999999</v>
      </c>
      <c r="AH35" s="713">
        <v>8236.2739999999994</v>
      </c>
      <c r="AI35" s="713">
        <v>8468.3829999999998</v>
      </c>
      <c r="AJ35" s="713">
        <v>7637.8620000000001</v>
      </c>
      <c r="AK35" s="713">
        <v>6910.2120000000004</v>
      </c>
      <c r="AL35" s="713">
        <v>7334.5110000000004</v>
      </c>
      <c r="AM35" s="713">
        <v>7162.1109999999999</v>
      </c>
      <c r="AN35" s="713">
        <v>5276.3109999999997</v>
      </c>
      <c r="AO35" s="713">
        <v>6274.7079999999996</v>
      </c>
      <c r="AP35" s="713">
        <v>5045.2250000000004</v>
      </c>
      <c r="AQ35" s="713">
        <v>5418.5879999999997</v>
      </c>
      <c r="AR35" s="713">
        <v>5102.2809999999999</v>
      </c>
      <c r="AS35" s="708">
        <v>4610.4369999999999</v>
      </c>
    </row>
    <row r="36" spans="1:45">
      <c r="A36" s="714" t="s">
        <v>253</v>
      </c>
      <c r="B36" s="713">
        <v>45</v>
      </c>
      <c r="C36" s="713">
        <v>27</v>
      </c>
      <c r="D36" s="713">
        <v>14</v>
      </c>
      <c r="E36" s="713">
        <v>49</v>
      </c>
      <c r="F36" s="713">
        <v>76</v>
      </c>
      <c r="G36" s="713">
        <v>97</v>
      </c>
      <c r="H36" s="713">
        <v>69</v>
      </c>
      <c r="I36" s="713">
        <v>53</v>
      </c>
      <c r="J36" s="713">
        <v>49</v>
      </c>
      <c r="K36" s="713">
        <v>50</v>
      </c>
      <c r="L36" s="713">
        <v>79</v>
      </c>
      <c r="M36" s="713">
        <v>115</v>
      </c>
      <c r="N36" s="713">
        <v>85</v>
      </c>
      <c r="O36" s="713">
        <v>87</v>
      </c>
      <c r="P36" s="713">
        <v>38</v>
      </c>
      <c r="Q36" s="713">
        <v>36</v>
      </c>
      <c r="R36" s="713">
        <v>78</v>
      </c>
      <c r="S36" s="713">
        <v>38</v>
      </c>
      <c r="T36" s="713">
        <v>62</v>
      </c>
      <c r="U36" s="713">
        <v>62</v>
      </c>
      <c r="V36" s="713">
        <v>38</v>
      </c>
      <c r="W36" s="713">
        <v>31</v>
      </c>
      <c r="X36" s="713">
        <v>30</v>
      </c>
      <c r="Y36" s="713">
        <v>23</v>
      </c>
      <c r="Z36" s="713">
        <v>55</v>
      </c>
      <c r="AA36" s="713">
        <v>82</v>
      </c>
      <c r="AB36" s="713">
        <v>46</v>
      </c>
      <c r="AC36" s="713">
        <v>34</v>
      </c>
      <c r="AD36" s="713">
        <v>19</v>
      </c>
      <c r="AE36" s="713">
        <v>37</v>
      </c>
      <c r="AF36" s="713">
        <v>29</v>
      </c>
      <c r="AG36" s="713">
        <v>1175.9860000000001</v>
      </c>
      <c r="AH36" s="713">
        <v>1127.49</v>
      </c>
      <c r="AI36" s="713">
        <v>1407.8510000000001</v>
      </c>
      <c r="AJ36" s="713">
        <v>1214.095</v>
      </c>
      <c r="AK36" s="713">
        <v>1232.4169999999999</v>
      </c>
      <c r="AL36" s="713">
        <v>1404.0640000000001</v>
      </c>
      <c r="AM36" s="713">
        <v>394.16800000000001</v>
      </c>
      <c r="AN36" s="713">
        <v>218.59700000000001</v>
      </c>
      <c r="AO36" s="713">
        <v>289.21800000000002</v>
      </c>
      <c r="AP36" s="713">
        <v>202.28100000000001</v>
      </c>
      <c r="AQ36" s="713">
        <v>230.32300000000001</v>
      </c>
      <c r="AR36" s="713">
        <v>213.26599999999999</v>
      </c>
      <c r="AS36" s="708">
        <v>208.75299999999999</v>
      </c>
    </row>
    <row r="37" spans="1:45">
      <c r="A37" s="723" t="s">
        <v>257</v>
      </c>
      <c r="B37" s="719">
        <v>1</v>
      </c>
      <c r="C37" s="719">
        <v>3</v>
      </c>
      <c r="D37" s="719">
        <v>2</v>
      </c>
      <c r="E37" s="719">
        <v>2</v>
      </c>
      <c r="F37" s="719">
        <v>8</v>
      </c>
      <c r="G37" s="719">
        <v>4</v>
      </c>
      <c r="H37" s="719">
        <v>4</v>
      </c>
      <c r="I37" s="719">
        <v>7</v>
      </c>
      <c r="J37" s="719">
        <v>6</v>
      </c>
      <c r="K37" s="719">
        <v>13</v>
      </c>
      <c r="L37" s="719">
        <v>36</v>
      </c>
      <c r="M37" s="719">
        <v>30</v>
      </c>
      <c r="N37" s="719">
        <v>4</v>
      </c>
      <c r="O37" s="719">
        <v>3</v>
      </c>
      <c r="P37" s="719">
        <v>21</v>
      </c>
      <c r="Q37" s="719">
        <v>47</v>
      </c>
      <c r="R37" s="719">
        <v>63</v>
      </c>
      <c r="S37" s="719">
        <v>47</v>
      </c>
      <c r="T37" s="719">
        <v>52</v>
      </c>
      <c r="U37" s="719">
        <v>56</v>
      </c>
      <c r="V37" s="719">
        <v>69</v>
      </c>
      <c r="W37" s="719">
        <v>90</v>
      </c>
      <c r="X37" s="719">
        <v>90</v>
      </c>
      <c r="Y37" s="719">
        <v>51</v>
      </c>
      <c r="Z37" s="719">
        <v>22</v>
      </c>
      <c r="AA37" s="719">
        <v>20</v>
      </c>
      <c r="AB37" s="719">
        <v>10</v>
      </c>
      <c r="AC37" s="719">
        <v>24</v>
      </c>
      <c r="AD37" s="719">
        <v>57</v>
      </c>
      <c r="AE37" s="719">
        <v>37</v>
      </c>
      <c r="AF37" s="719">
        <v>55</v>
      </c>
      <c r="AG37" s="719">
        <v>27.800999999999998</v>
      </c>
      <c r="AH37" s="719">
        <v>21.777999999999999</v>
      </c>
      <c r="AI37" s="719">
        <v>47.542000000000002</v>
      </c>
      <c r="AJ37" s="719">
        <v>47.255000000000003</v>
      </c>
      <c r="AK37" s="719">
        <v>36.847000000000001</v>
      </c>
      <c r="AL37" s="719">
        <v>171.62899999999999</v>
      </c>
      <c r="AM37" s="719">
        <v>87.58</v>
      </c>
      <c r="AN37" s="719">
        <v>8.141</v>
      </c>
      <c r="AO37" s="719">
        <v>2.0539999999999998</v>
      </c>
      <c r="AP37" s="719">
        <v>5.5359999999999996</v>
      </c>
      <c r="AQ37" s="719">
        <v>17.925000000000001</v>
      </c>
      <c r="AR37" s="719">
        <v>16.03</v>
      </c>
      <c r="AS37" s="312">
        <v>9.3079999999999998</v>
      </c>
    </row>
    <row r="38" spans="1:45">
      <c r="A38" s="724" t="s">
        <v>255</v>
      </c>
      <c r="B38" s="721">
        <v>12210</v>
      </c>
      <c r="C38" s="721">
        <v>10339</v>
      </c>
      <c r="D38" s="721">
        <v>10568</v>
      </c>
      <c r="E38" s="721">
        <v>10153</v>
      </c>
      <c r="F38" s="721">
        <v>10385</v>
      </c>
      <c r="G38" s="721">
        <v>10332</v>
      </c>
      <c r="H38" s="721">
        <v>10971</v>
      </c>
      <c r="I38" s="721">
        <v>10615</v>
      </c>
      <c r="J38" s="721">
        <v>11259</v>
      </c>
      <c r="K38" s="721">
        <v>12189</v>
      </c>
      <c r="L38" s="721">
        <v>12155</v>
      </c>
      <c r="M38" s="721">
        <v>12053</v>
      </c>
      <c r="N38" s="721">
        <v>11768</v>
      </c>
      <c r="O38" s="721">
        <v>10672</v>
      </c>
      <c r="P38" s="721">
        <v>11232</v>
      </c>
      <c r="Q38" s="721">
        <v>11966</v>
      </c>
      <c r="R38" s="721">
        <v>11052</v>
      </c>
      <c r="S38" s="721">
        <v>11107</v>
      </c>
      <c r="T38" s="721">
        <v>10507</v>
      </c>
      <c r="U38" s="721">
        <v>12014</v>
      </c>
      <c r="V38" s="721">
        <v>12692</v>
      </c>
      <c r="W38" s="721">
        <v>13631</v>
      </c>
      <c r="X38" s="721">
        <v>13218</v>
      </c>
      <c r="Y38" s="721">
        <v>12049</v>
      </c>
      <c r="Z38" s="721">
        <v>14399</v>
      </c>
      <c r="AA38" s="721">
        <v>14312</v>
      </c>
      <c r="AB38" s="721">
        <v>14332</v>
      </c>
      <c r="AC38" s="721">
        <v>14190</v>
      </c>
      <c r="AD38" s="721">
        <v>13762</v>
      </c>
      <c r="AE38" s="721">
        <v>10422</v>
      </c>
      <c r="AF38" s="721">
        <v>13426</v>
      </c>
      <c r="AG38" s="721">
        <v>13010.513000000001</v>
      </c>
      <c r="AH38" s="721">
        <v>12401.509</v>
      </c>
      <c r="AI38" s="721">
        <v>12946.326999999999</v>
      </c>
      <c r="AJ38" s="721">
        <v>12103.091</v>
      </c>
      <c r="AK38" s="721">
        <v>11258.584999999999</v>
      </c>
      <c r="AL38" s="721">
        <v>10711.013999999999</v>
      </c>
      <c r="AM38" s="721">
        <v>11077.904</v>
      </c>
      <c r="AN38" s="721">
        <v>8928.6059999999998</v>
      </c>
      <c r="AO38" s="721">
        <v>10029.642</v>
      </c>
      <c r="AP38" s="721">
        <v>9167.4629999999997</v>
      </c>
      <c r="AQ38" s="721">
        <v>9642.4549999999999</v>
      </c>
      <c r="AR38" s="721">
        <v>9651.848</v>
      </c>
      <c r="AS38" s="311">
        <v>8602.1790000000001</v>
      </c>
    </row>
    <row r="39" spans="1:45" ht="12.75">
      <c r="A39" s="710"/>
      <c r="B39" s="711"/>
      <c r="C39" s="711"/>
      <c r="D39" s="711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711"/>
      <c r="Z39" s="711"/>
      <c r="AA39" s="711"/>
      <c r="AB39" s="711"/>
      <c r="AC39" s="711"/>
      <c r="AD39" s="711"/>
      <c r="AE39" s="711"/>
      <c r="AF39" s="710"/>
      <c r="AG39" s="710"/>
      <c r="AH39" s="710"/>
      <c r="AI39" s="710"/>
      <c r="AJ39" s="710"/>
      <c r="AK39" s="710"/>
      <c r="AL39" s="710"/>
      <c r="AM39" s="710"/>
      <c r="AN39" s="710"/>
      <c r="AO39" s="710"/>
      <c r="AP39" s="710"/>
      <c r="AQ39" s="710"/>
      <c r="AR39" s="710"/>
      <c r="AS39" s="710"/>
    </row>
    <row r="40" spans="1:45" ht="12.75">
      <c r="A40" s="725" t="s">
        <v>569</v>
      </c>
      <c r="B40" s="710"/>
      <c r="C40" s="710"/>
      <c r="D40" s="710"/>
      <c r="E40" s="710"/>
      <c r="F40" s="710"/>
      <c r="G40" s="710"/>
      <c r="H40" s="710"/>
      <c r="I40" s="710"/>
      <c r="J40" s="710"/>
      <c r="K40" s="710"/>
      <c r="L40" s="710"/>
      <c r="M40" s="710"/>
      <c r="N40" s="710"/>
      <c r="O40" s="710"/>
      <c r="P40" s="710"/>
      <c r="Q40" s="710"/>
      <c r="R40" s="710"/>
      <c r="S40" s="710"/>
      <c r="T40" s="710"/>
      <c r="U40" s="710"/>
      <c r="V40" s="710"/>
      <c r="W40" s="710"/>
      <c r="X40" s="710"/>
      <c r="Y40" s="710"/>
      <c r="Z40" s="710"/>
      <c r="AA40" s="710"/>
      <c r="AB40" s="710"/>
      <c r="AC40" s="710"/>
      <c r="AD40" s="710"/>
      <c r="AE40" s="710"/>
      <c r="AF40" s="710"/>
      <c r="AG40" s="710"/>
      <c r="AH40" s="710"/>
      <c r="AI40" s="710"/>
      <c r="AJ40" s="710"/>
      <c r="AK40" s="710"/>
      <c r="AL40" s="710"/>
      <c r="AM40" s="710"/>
      <c r="AN40" s="710"/>
      <c r="AO40" s="710"/>
      <c r="AP40" s="710"/>
      <c r="AQ40" s="710"/>
      <c r="AR40" s="710"/>
      <c r="AS40" s="710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L39"/>
  <sheetViews>
    <sheetView showGridLines="0"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baseColWidth="10" defaultColWidth="11" defaultRowHeight="12.75"/>
  <cols>
    <col min="1" max="1" width="37.5703125" style="478" customWidth="1"/>
    <col min="2" max="14" width="8.5703125" style="478" customWidth="1"/>
    <col min="15" max="16" width="8.85546875" style="478" customWidth="1"/>
    <col min="17" max="18" width="9.28515625" style="478" customWidth="1"/>
    <col min="19" max="1026" width="11" style="478"/>
    <col min="1027" max="16384" width="11" style="492"/>
  </cols>
  <sheetData>
    <row r="1" spans="1:27" s="464" customFormat="1" ht="12.75" customHeight="1">
      <c r="A1" s="392" t="s">
        <v>16</v>
      </c>
    </row>
    <row r="2" spans="1:27" s="393" customFormat="1" ht="11.25" customHeight="1">
      <c r="A2" s="564" t="s">
        <v>559</v>
      </c>
      <c r="S2" s="464"/>
    </row>
    <row r="3" spans="1:27" s="464" customFormat="1" ht="12.75" customHeight="1">
      <c r="A3" s="478"/>
      <c r="I3" s="394"/>
      <c r="J3" s="394"/>
      <c r="L3" s="395"/>
      <c r="Q3" s="395" t="s">
        <v>258</v>
      </c>
      <c r="R3" s="395"/>
    </row>
    <row r="4" spans="1:27" s="464" customFormat="1" ht="11.25" customHeight="1">
      <c r="A4" s="413"/>
      <c r="B4" s="565">
        <v>2008</v>
      </c>
      <c r="C4" s="566">
        <v>2009</v>
      </c>
      <c r="D4" s="566">
        <v>2010</v>
      </c>
      <c r="E4" s="566">
        <v>2011</v>
      </c>
      <c r="F4" s="566">
        <v>2012</v>
      </c>
      <c r="G4" s="566">
        <v>2013</v>
      </c>
      <c r="H4" s="566">
        <v>2014</v>
      </c>
      <c r="I4" s="566">
        <v>2015</v>
      </c>
      <c r="J4" s="566">
        <v>2016</v>
      </c>
      <c r="K4" s="566">
        <v>2017</v>
      </c>
      <c r="L4" s="566">
        <v>2018</v>
      </c>
      <c r="M4" s="566">
        <v>2019</v>
      </c>
      <c r="N4" s="566">
        <v>2020</v>
      </c>
      <c r="O4" s="566">
        <v>2021</v>
      </c>
      <c r="P4" s="566">
        <v>2022</v>
      </c>
      <c r="Q4" s="567">
        <v>2023</v>
      </c>
      <c r="R4" s="568"/>
    </row>
    <row r="5" spans="1:27" s="464" customFormat="1" ht="12" customHeight="1">
      <c r="A5" s="569" t="s">
        <v>35</v>
      </c>
      <c r="B5" s="570">
        <v>267.2</v>
      </c>
      <c r="C5" s="414">
        <v>234.3</v>
      </c>
      <c r="D5" s="414">
        <v>235.8</v>
      </c>
      <c r="E5" s="414">
        <v>236.8</v>
      </c>
      <c r="F5" s="414">
        <v>228.1</v>
      </c>
      <c r="G5" s="414">
        <v>224.8</v>
      </c>
      <c r="H5" s="414">
        <v>223.5</v>
      </c>
      <c r="I5" s="414">
        <v>222.9</v>
      </c>
      <c r="J5" s="414">
        <v>222.9</v>
      </c>
      <c r="K5" s="414">
        <v>238.8</v>
      </c>
      <c r="L5" s="414">
        <v>236.7</v>
      </c>
      <c r="M5" s="414">
        <v>233.5</v>
      </c>
      <c r="N5" s="414">
        <v>199.6</v>
      </c>
      <c r="O5" s="414">
        <v>212.2</v>
      </c>
      <c r="P5" s="414">
        <v>225.6</v>
      </c>
      <c r="Q5" s="571">
        <v>215.3</v>
      </c>
      <c r="R5" s="419"/>
      <c r="Y5" s="396"/>
      <c r="Z5" s="396"/>
      <c r="AA5" s="396"/>
    </row>
    <row r="6" spans="1:27" s="464" customFormat="1" ht="11.25" customHeight="1">
      <c r="A6" s="415" t="s">
        <v>259</v>
      </c>
      <c r="B6" s="416">
        <v>147.1</v>
      </c>
      <c r="C6" s="417">
        <v>136.69999999999999</v>
      </c>
      <c r="D6" s="417">
        <v>129.1</v>
      </c>
      <c r="E6" s="417">
        <v>131</v>
      </c>
      <c r="F6" s="417">
        <v>119.6</v>
      </c>
      <c r="G6" s="417">
        <v>111.2</v>
      </c>
      <c r="H6" s="417">
        <v>108.6</v>
      </c>
      <c r="I6" s="417">
        <v>110.7</v>
      </c>
      <c r="J6" s="417">
        <v>110</v>
      </c>
      <c r="K6" s="417">
        <v>112.3</v>
      </c>
      <c r="L6" s="417">
        <v>113.6</v>
      </c>
      <c r="M6" s="417">
        <v>116.7</v>
      </c>
      <c r="N6" s="417">
        <v>99.1</v>
      </c>
      <c r="O6" s="417">
        <v>99</v>
      </c>
      <c r="P6" s="417">
        <v>116.8</v>
      </c>
      <c r="Q6" s="572">
        <v>114</v>
      </c>
      <c r="R6" s="417"/>
      <c r="Y6" s="396"/>
      <c r="Z6" s="396"/>
      <c r="AA6" s="396"/>
    </row>
    <row r="7" spans="1:27" s="464" customFormat="1" ht="11.25" customHeight="1">
      <c r="A7" s="397" t="s">
        <v>260</v>
      </c>
      <c r="B7" s="398">
        <v>95.5</v>
      </c>
      <c r="C7" s="399">
        <v>82</v>
      </c>
      <c r="D7" s="399">
        <v>73.7</v>
      </c>
      <c r="E7" s="399">
        <v>74.400000000000006</v>
      </c>
      <c r="F7" s="399">
        <v>64.099999999999994</v>
      </c>
      <c r="G7" s="399">
        <v>59.2</v>
      </c>
      <c r="H7" s="399">
        <v>57.8</v>
      </c>
      <c r="I7" s="399">
        <v>59.8</v>
      </c>
      <c r="J7" s="399">
        <v>58.6</v>
      </c>
      <c r="K7" s="399">
        <v>60</v>
      </c>
      <c r="L7" s="399">
        <v>56.5</v>
      </c>
      <c r="M7" s="399">
        <v>51.3</v>
      </c>
      <c r="N7" s="399">
        <v>36.799999999999997</v>
      </c>
      <c r="O7" s="399">
        <v>36.1</v>
      </c>
      <c r="P7" s="399">
        <v>44.2</v>
      </c>
      <c r="Q7" s="573">
        <v>48.4</v>
      </c>
      <c r="R7" s="399"/>
      <c r="Y7" s="396"/>
      <c r="Z7" s="396"/>
      <c r="AA7" s="396"/>
    </row>
    <row r="8" spans="1:27" s="464" customFormat="1" ht="11.25" customHeight="1">
      <c r="A8" s="397" t="s">
        <v>261</v>
      </c>
      <c r="B8" s="398">
        <v>32.1</v>
      </c>
      <c r="C8" s="399">
        <v>35.1</v>
      </c>
      <c r="D8" s="399">
        <v>35</v>
      </c>
      <c r="E8" s="399">
        <v>35.4</v>
      </c>
      <c r="F8" s="399">
        <v>38</v>
      </c>
      <c r="G8" s="399">
        <v>36.4</v>
      </c>
      <c r="H8" s="399">
        <v>36.6</v>
      </c>
      <c r="I8" s="399">
        <v>36</v>
      </c>
      <c r="J8" s="399">
        <v>35.6</v>
      </c>
      <c r="K8" s="399">
        <v>34.799999999999997</v>
      </c>
      <c r="L8" s="399">
        <v>36</v>
      </c>
      <c r="M8" s="399">
        <v>38.1</v>
      </c>
      <c r="N8" s="399">
        <v>38.5</v>
      </c>
      <c r="O8" s="399">
        <v>38.5</v>
      </c>
      <c r="P8" s="399">
        <v>35</v>
      </c>
      <c r="Q8" s="573">
        <v>32.1</v>
      </c>
      <c r="R8" s="399"/>
      <c r="Y8" s="396"/>
      <c r="Z8" s="396"/>
      <c r="AA8" s="396"/>
    </row>
    <row r="9" spans="1:27" s="464" customFormat="1" ht="11.25" customHeight="1">
      <c r="A9" s="415" t="s">
        <v>262</v>
      </c>
      <c r="B9" s="416">
        <v>61.2</v>
      </c>
      <c r="C9" s="417">
        <v>43.5</v>
      </c>
      <c r="D9" s="417">
        <v>51.3</v>
      </c>
      <c r="E9" s="417">
        <v>49.9</v>
      </c>
      <c r="F9" s="417">
        <v>53.6</v>
      </c>
      <c r="G9" s="417">
        <v>54.4</v>
      </c>
      <c r="H9" s="417">
        <v>53.3</v>
      </c>
      <c r="I9" s="417">
        <v>50</v>
      </c>
      <c r="J9" s="417">
        <v>49.7</v>
      </c>
      <c r="K9" s="417">
        <v>56.2</v>
      </c>
      <c r="L9" s="417">
        <v>54.5</v>
      </c>
      <c r="M9" s="417">
        <v>50</v>
      </c>
      <c r="N9" s="417">
        <v>41.7</v>
      </c>
      <c r="O9" s="417">
        <v>49.1</v>
      </c>
      <c r="P9" s="417">
        <v>44.2</v>
      </c>
      <c r="Q9" s="572">
        <v>38.799999999999997</v>
      </c>
      <c r="R9" s="417"/>
      <c r="Y9" s="396"/>
      <c r="Z9" s="396"/>
      <c r="AA9" s="396"/>
    </row>
    <row r="10" spans="1:27" s="464" customFormat="1" ht="11.25" customHeight="1">
      <c r="A10" s="415" t="s">
        <v>263</v>
      </c>
      <c r="B10" s="416">
        <v>59</v>
      </c>
      <c r="C10" s="417">
        <v>54.2</v>
      </c>
      <c r="D10" s="417">
        <v>55.4</v>
      </c>
      <c r="E10" s="417">
        <v>55.9</v>
      </c>
      <c r="F10" s="417">
        <v>54.9</v>
      </c>
      <c r="G10" s="417">
        <v>59.3</v>
      </c>
      <c r="H10" s="417">
        <v>61.6</v>
      </c>
      <c r="I10" s="417">
        <v>62.3</v>
      </c>
      <c r="J10" s="417">
        <v>63.1</v>
      </c>
      <c r="K10" s="417">
        <v>70.3</v>
      </c>
      <c r="L10" s="417">
        <v>68.7</v>
      </c>
      <c r="M10" s="417">
        <v>66.8</v>
      </c>
      <c r="N10" s="417">
        <v>58.7</v>
      </c>
      <c r="O10" s="417">
        <v>64.2</v>
      </c>
      <c r="P10" s="417">
        <v>64.5</v>
      </c>
      <c r="Q10" s="572">
        <v>62.5</v>
      </c>
      <c r="R10" s="417"/>
      <c r="Y10" s="396"/>
      <c r="Z10" s="396"/>
      <c r="AA10" s="396"/>
    </row>
    <row r="11" spans="1:27" s="464" customFormat="1" ht="11.25" customHeight="1">
      <c r="A11" s="397" t="s">
        <v>264</v>
      </c>
      <c r="B11" s="398">
        <v>21.2</v>
      </c>
      <c r="C11" s="399">
        <v>18.8</v>
      </c>
      <c r="D11" s="399">
        <v>20.100000000000001</v>
      </c>
      <c r="E11" s="399">
        <v>19.7</v>
      </c>
      <c r="F11" s="399">
        <v>20.3</v>
      </c>
      <c r="G11" s="399">
        <v>21.6</v>
      </c>
      <c r="H11" s="399">
        <v>22.6</v>
      </c>
      <c r="I11" s="399">
        <v>22.7</v>
      </c>
      <c r="J11" s="399">
        <v>23</v>
      </c>
      <c r="K11" s="399">
        <v>25.9</v>
      </c>
      <c r="L11" s="399">
        <v>26.2</v>
      </c>
      <c r="M11" s="399">
        <v>26.2</v>
      </c>
      <c r="N11" s="399">
        <v>23.5</v>
      </c>
      <c r="O11" s="399">
        <v>29</v>
      </c>
      <c r="P11" s="399">
        <v>28.8</v>
      </c>
      <c r="Q11" s="573">
        <v>26</v>
      </c>
      <c r="R11" s="399"/>
      <c r="Y11" s="396"/>
      <c r="Z11" s="396"/>
      <c r="AA11" s="396"/>
    </row>
    <row r="12" spans="1:27" s="464" customFormat="1" ht="11.25" customHeight="1">
      <c r="A12" s="400" t="s">
        <v>265</v>
      </c>
      <c r="B12" s="401">
        <v>33.5</v>
      </c>
      <c r="C12" s="402">
        <v>32.6</v>
      </c>
      <c r="D12" s="402">
        <v>31.3</v>
      </c>
      <c r="E12" s="402">
        <v>32.6</v>
      </c>
      <c r="F12" s="402">
        <v>31.6</v>
      </c>
      <c r="G12" s="402">
        <v>34.1</v>
      </c>
      <c r="H12" s="402">
        <v>35.6</v>
      </c>
      <c r="I12" s="402">
        <v>36.1</v>
      </c>
      <c r="J12" s="402">
        <v>36.6</v>
      </c>
      <c r="K12" s="402">
        <v>41.3</v>
      </c>
      <c r="L12" s="402">
        <v>39.6</v>
      </c>
      <c r="M12" s="402">
        <v>37.9</v>
      </c>
      <c r="N12" s="402">
        <v>32.700000000000003</v>
      </c>
      <c r="O12" s="402">
        <v>32.299999999999997</v>
      </c>
      <c r="P12" s="402">
        <v>32.299999999999997</v>
      </c>
      <c r="Q12" s="574">
        <v>33.5</v>
      </c>
      <c r="R12" s="402"/>
      <c r="Y12" s="396"/>
      <c r="Z12" s="396"/>
      <c r="AA12" s="396"/>
    </row>
    <row r="13" spans="1:27" s="464" customFormat="1" ht="12" customHeight="1">
      <c r="A13" s="403" t="s">
        <v>36</v>
      </c>
      <c r="B13" s="418">
        <v>123</v>
      </c>
      <c r="C13" s="419">
        <v>117.5</v>
      </c>
      <c r="D13" s="419">
        <v>119.4</v>
      </c>
      <c r="E13" s="419">
        <v>119.9</v>
      </c>
      <c r="F13" s="419">
        <v>114.8</v>
      </c>
      <c r="G13" s="419">
        <v>119.1</v>
      </c>
      <c r="H13" s="419">
        <v>121.8</v>
      </c>
      <c r="I13" s="419">
        <v>127.2</v>
      </c>
      <c r="J13" s="419">
        <v>122.3</v>
      </c>
      <c r="K13" s="419">
        <v>126.5</v>
      </c>
      <c r="L13" s="419">
        <v>131.19999999999999</v>
      </c>
      <c r="M13" s="419">
        <v>126.4</v>
      </c>
      <c r="N13" s="419">
        <v>112.9</v>
      </c>
      <c r="O13" s="419">
        <v>112.7</v>
      </c>
      <c r="P13" s="419">
        <v>115.6</v>
      </c>
      <c r="Q13" s="571">
        <v>111</v>
      </c>
      <c r="R13" s="419"/>
      <c r="Y13" s="396"/>
      <c r="Z13" s="396"/>
      <c r="AA13" s="396"/>
    </row>
    <row r="14" spans="1:27" s="464" customFormat="1" ht="11.25" customHeight="1">
      <c r="A14" s="415" t="s">
        <v>259</v>
      </c>
      <c r="B14" s="416">
        <v>33.9</v>
      </c>
      <c r="C14" s="417">
        <v>30.3</v>
      </c>
      <c r="D14" s="417">
        <v>27.5</v>
      </c>
      <c r="E14" s="417">
        <v>29.7</v>
      </c>
      <c r="F14" s="417">
        <v>27.1</v>
      </c>
      <c r="G14" s="417">
        <v>24.9</v>
      </c>
      <c r="H14" s="417">
        <v>24.7</v>
      </c>
      <c r="I14" s="417">
        <v>26.3</v>
      </c>
      <c r="J14" s="417">
        <v>24.9</v>
      </c>
      <c r="K14" s="417">
        <v>25.5</v>
      </c>
      <c r="L14" s="417">
        <v>26.6</v>
      </c>
      <c r="M14" s="417">
        <v>23.5</v>
      </c>
      <c r="N14" s="417">
        <v>20.3</v>
      </c>
      <c r="O14" s="417">
        <v>17.8</v>
      </c>
      <c r="P14" s="417">
        <v>19.600000000000001</v>
      </c>
      <c r="Q14" s="572">
        <v>22.5</v>
      </c>
      <c r="R14" s="417"/>
      <c r="Y14" s="396"/>
      <c r="Z14" s="396"/>
      <c r="AA14" s="396"/>
    </row>
    <row r="15" spans="1:27" s="464" customFormat="1" ht="11.25" customHeight="1">
      <c r="A15" s="397" t="s">
        <v>260</v>
      </c>
      <c r="B15" s="398">
        <v>0.5</v>
      </c>
      <c r="C15" s="399">
        <v>0.5</v>
      </c>
      <c r="D15" s="399">
        <v>0.4</v>
      </c>
      <c r="E15" s="399">
        <v>1.3</v>
      </c>
      <c r="F15" s="399">
        <v>0.5</v>
      </c>
      <c r="G15" s="399">
        <v>0.4</v>
      </c>
      <c r="H15" s="399">
        <v>0.6</v>
      </c>
      <c r="I15" s="399">
        <v>0.4</v>
      </c>
      <c r="J15" s="399">
        <v>0.4</v>
      </c>
      <c r="K15" s="399">
        <v>0.5</v>
      </c>
      <c r="L15" s="399">
        <v>0.4</v>
      </c>
      <c r="M15" s="399">
        <v>0.6</v>
      </c>
      <c r="N15" s="399">
        <v>1.5</v>
      </c>
      <c r="O15" s="399">
        <v>0.6</v>
      </c>
      <c r="P15" s="399">
        <v>0.3</v>
      </c>
      <c r="Q15" s="573">
        <v>0.5</v>
      </c>
      <c r="R15" s="399"/>
      <c r="Y15" s="396"/>
      <c r="Z15" s="396"/>
      <c r="AA15" s="396"/>
    </row>
    <row r="16" spans="1:27" s="464" customFormat="1" ht="11.25" customHeight="1">
      <c r="A16" s="397" t="s">
        <v>261</v>
      </c>
      <c r="B16" s="398">
        <v>27</v>
      </c>
      <c r="C16" s="399">
        <v>23.8</v>
      </c>
      <c r="D16" s="399">
        <v>21.3</v>
      </c>
      <c r="E16" s="399">
        <v>22.2</v>
      </c>
      <c r="F16" s="399">
        <v>20.3</v>
      </c>
      <c r="G16" s="399">
        <v>18.600000000000001</v>
      </c>
      <c r="H16" s="399">
        <v>18.3</v>
      </c>
      <c r="I16" s="399">
        <v>19.899999999999999</v>
      </c>
      <c r="J16" s="399">
        <v>18.2</v>
      </c>
      <c r="K16" s="399">
        <v>19.100000000000001</v>
      </c>
      <c r="L16" s="399">
        <v>18.399999999999999</v>
      </c>
      <c r="M16" s="399">
        <v>16.100000000000001</v>
      </c>
      <c r="N16" s="399">
        <v>12.1</v>
      </c>
      <c r="O16" s="399">
        <v>10.5</v>
      </c>
      <c r="P16" s="399">
        <v>12.7</v>
      </c>
      <c r="Q16" s="573">
        <v>15.4</v>
      </c>
      <c r="R16" s="399"/>
      <c r="Y16" s="396"/>
      <c r="Z16" s="396"/>
      <c r="AA16" s="396"/>
    </row>
    <row r="17" spans="1:27" s="464" customFormat="1" ht="11.25" customHeight="1">
      <c r="A17" s="415" t="s">
        <v>262</v>
      </c>
      <c r="B17" s="416">
        <v>21.8</v>
      </c>
      <c r="C17" s="417">
        <v>20.8</v>
      </c>
      <c r="D17" s="417">
        <v>26.2</v>
      </c>
      <c r="E17" s="417">
        <v>25.7</v>
      </c>
      <c r="F17" s="417">
        <v>22.8</v>
      </c>
      <c r="G17" s="417">
        <v>25.6</v>
      </c>
      <c r="H17" s="417">
        <v>25.5</v>
      </c>
      <c r="I17" s="417">
        <v>27.6</v>
      </c>
      <c r="J17" s="417">
        <v>24.9</v>
      </c>
      <c r="K17" s="417">
        <v>21.6</v>
      </c>
      <c r="L17" s="417">
        <v>27.4</v>
      </c>
      <c r="M17" s="417">
        <v>26.4</v>
      </c>
      <c r="N17" s="417">
        <v>25.4</v>
      </c>
      <c r="O17" s="417">
        <v>22.4</v>
      </c>
      <c r="P17" s="417">
        <v>24.2</v>
      </c>
      <c r="Q17" s="572">
        <v>20.5</v>
      </c>
      <c r="R17" s="417"/>
      <c r="Y17" s="396"/>
      <c r="Z17" s="396"/>
      <c r="AA17" s="396"/>
    </row>
    <row r="18" spans="1:27" s="464" customFormat="1" ht="11.25" customHeight="1">
      <c r="A18" s="415" t="s">
        <v>263</v>
      </c>
      <c r="B18" s="416">
        <v>67.3</v>
      </c>
      <c r="C18" s="417">
        <v>66.400000000000006</v>
      </c>
      <c r="D18" s="417">
        <v>65.8</v>
      </c>
      <c r="E18" s="417">
        <v>64.400000000000006</v>
      </c>
      <c r="F18" s="417">
        <v>65</v>
      </c>
      <c r="G18" s="417">
        <v>68.7</v>
      </c>
      <c r="H18" s="417">
        <v>71.7</v>
      </c>
      <c r="I18" s="417">
        <v>73.2</v>
      </c>
      <c r="J18" s="417">
        <v>72.400000000000006</v>
      </c>
      <c r="K18" s="417">
        <v>79.5</v>
      </c>
      <c r="L18" s="417">
        <v>77.2</v>
      </c>
      <c r="M18" s="417">
        <v>76.599999999999994</v>
      </c>
      <c r="N18" s="417">
        <v>67.2</v>
      </c>
      <c r="O18" s="417">
        <v>72.599999999999994</v>
      </c>
      <c r="P18" s="417">
        <v>71.8</v>
      </c>
      <c r="Q18" s="572">
        <v>68.099999999999994</v>
      </c>
      <c r="R18" s="417"/>
      <c r="Y18" s="396"/>
      <c r="Z18" s="396"/>
      <c r="AA18" s="396"/>
    </row>
    <row r="19" spans="1:27" s="464" customFormat="1" ht="11.25" customHeight="1">
      <c r="A19" s="397" t="s">
        <v>264</v>
      </c>
      <c r="B19" s="398">
        <v>22.6</v>
      </c>
      <c r="C19" s="399">
        <v>22</v>
      </c>
      <c r="D19" s="399">
        <v>22.9</v>
      </c>
      <c r="E19" s="399">
        <v>22.8</v>
      </c>
      <c r="F19" s="399">
        <v>24.7</v>
      </c>
      <c r="G19" s="399">
        <v>25.7</v>
      </c>
      <c r="H19" s="399">
        <v>26.9</v>
      </c>
      <c r="I19" s="399">
        <v>27.1</v>
      </c>
      <c r="J19" s="399">
        <v>27</v>
      </c>
      <c r="K19" s="399">
        <v>29.7</v>
      </c>
      <c r="L19" s="399">
        <v>29.2</v>
      </c>
      <c r="M19" s="399">
        <v>28.9</v>
      </c>
      <c r="N19" s="399">
        <v>25.2</v>
      </c>
      <c r="O19" s="399">
        <v>30.2</v>
      </c>
      <c r="P19" s="399">
        <v>29.6</v>
      </c>
      <c r="Q19" s="573">
        <v>24.9</v>
      </c>
      <c r="R19" s="399"/>
      <c r="Y19" s="396"/>
      <c r="Z19" s="396"/>
      <c r="AA19" s="396"/>
    </row>
    <row r="20" spans="1:27" s="464" customFormat="1" ht="11.25" customHeight="1">
      <c r="A20" s="400" t="s">
        <v>265</v>
      </c>
      <c r="B20" s="401">
        <v>39.6</v>
      </c>
      <c r="C20" s="402">
        <v>39.1</v>
      </c>
      <c r="D20" s="402">
        <v>36.299999999999997</v>
      </c>
      <c r="E20" s="402">
        <v>37</v>
      </c>
      <c r="F20" s="402">
        <v>35.4</v>
      </c>
      <c r="G20" s="402">
        <v>38.299999999999997</v>
      </c>
      <c r="H20" s="399">
        <v>39.9</v>
      </c>
      <c r="I20" s="399">
        <v>41.7</v>
      </c>
      <c r="J20" s="399">
        <v>41.3</v>
      </c>
      <c r="K20" s="402">
        <v>45.1</v>
      </c>
      <c r="L20" s="402">
        <v>43.3</v>
      </c>
      <c r="M20" s="402">
        <v>42.6</v>
      </c>
      <c r="N20" s="402">
        <v>38</v>
      </c>
      <c r="O20" s="402">
        <v>38.200000000000003</v>
      </c>
      <c r="P20" s="402">
        <v>37.5</v>
      </c>
      <c r="Q20" s="574">
        <v>39.299999999999997</v>
      </c>
      <c r="R20" s="402"/>
      <c r="Y20" s="396"/>
      <c r="Z20" s="396"/>
      <c r="AA20" s="396"/>
    </row>
    <row r="21" spans="1:27" s="464" customFormat="1" ht="12" customHeight="1">
      <c r="A21" s="404" t="s">
        <v>266</v>
      </c>
      <c r="B21" s="405">
        <v>390.2</v>
      </c>
      <c r="C21" s="406">
        <v>351.9</v>
      </c>
      <c r="D21" s="406">
        <v>355.2</v>
      </c>
      <c r="E21" s="406">
        <v>356.6</v>
      </c>
      <c r="F21" s="406">
        <v>343</v>
      </c>
      <c r="G21" s="406">
        <v>343.9</v>
      </c>
      <c r="H21" s="406">
        <v>345.3</v>
      </c>
      <c r="I21" s="406">
        <v>350.1</v>
      </c>
      <c r="J21" s="406">
        <v>345.1</v>
      </c>
      <c r="K21" s="406">
        <v>365.3</v>
      </c>
      <c r="L21" s="406">
        <v>367.9</v>
      </c>
      <c r="M21" s="406">
        <v>359.9</v>
      </c>
      <c r="N21" s="406">
        <v>312.5</v>
      </c>
      <c r="O21" s="406">
        <v>325</v>
      </c>
      <c r="P21" s="406">
        <v>341.2</v>
      </c>
      <c r="Q21" s="575">
        <v>326.3</v>
      </c>
      <c r="R21" s="406"/>
      <c r="Y21" s="396"/>
      <c r="Z21" s="396"/>
      <c r="AA21" s="396"/>
    </row>
    <row r="22" spans="1:27" s="464" customFormat="1" ht="11.25" customHeight="1">
      <c r="A22" s="415" t="s">
        <v>259</v>
      </c>
      <c r="B22" s="416">
        <v>181</v>
      </c>
      <c r="C22" s="417">
        <v>167</v>
      </c>
      <c r="D22" s="417">
        <v>156.6</v>
      </c>
      <c r="E22" s="417">
        <v>160.69999999999999</v>
      </c>
      <c r="F22" s="417">
        <v>146.69999999999999</v>
      </c>
      <c r="G22" s="417">
        <v>136</v>
      </c>
      <c r="H22" s="417">
        <v>133.19999999999999</v>
      </c>
      <c r="I22" s="417">
        <v>137</v>
      </c>
      <c r="J22" s="417">
        <v>134.9</v>
      </c>
      <c r="K22" s="417">
        <v>137.80000000000001</v>
      </c>
      <c r="L22" s="417">
        <v>140.1</v>
      </c>
      <c r="M22" s="417">
        <v>140.19999999999999</v>
      </c>
      <c r="N22" s="417">
        <v>119.4</v>
      </c>
      <c r="O22" s="417">
        <v>116.7</v>
      </c>
      <c r="P22" s="417">
        <v>136.4</v>
      </c>
      <c r="Q22" s="572">
        <v>136.5</v>
      </c>
      <c r="R22" s="417"/>
      <c r="S22" s="396"/>
      <c r="Y22" s="396"/>
      <c r="Z22" s="396"/>
      <c r="AA22" s="396"/>
    </row>
    <row r="23" spans="1:27" s="464" customFormat="1" ht="11.25" customHeight="1">
      <c r="A23" s="397" t="s">
        <v>260</v>
      </c>
      <c r="B23" s="398">
        <v>96</v>
      </c>
      <c r="C23" s="399">
        <v>82.5</v>
      </c>
      <c r="D23" s="399">
        <v>74.099999999999994</v>
      </c>
      <c r="E23" s="399">
        <v>75.7</v>
      </c>
      <c r="F23" s="399">
        <v>64.599999999999994</v>
      </c>
      <c r="G23" s="399">
        <v>59.6</v>
      </c>
      <c r="H23" s="399">
        <v>58.4</v>
      </c>
      <c r="I23" s="399">
        <v>60.2</v>
      </c>
      <c r="J23" s="399">
        <v>59</v>
      </c>
      <c r="K23" s="417">
        <v>60.5</v>
      </c>
      <c r="L23" s="417">
        <v>56.9</v>
      </c>
      <c r="M23" s="417">
        <v>51.9</v>
      </c>
      <c r="N23" s="417">
        <v>38.299999999999997</v>
      </c>
      <c r="O23" s="417">
        <v>36.6</v>
      </c>
      <c r="P23" s="417">
        <v>44.5</v>
      </c>
      <c r="Q23" s="572">
        <v>48.9</v>
      </c>
      <c r="R23" s="417"/>
      <c r="S23" s="396"/>
      <c r="Y23" s="396"/>
      <c r="Z23" s="396"/>
      <c r="AA23" s="396"/>
    </row>
    <row r="24" spans="1:27" s="464" customFormat="1" ht="11.25" customHeight="1">
      <c r="A24" s="397" t="s">
        <v>261</v>
      </c>
      <c r="B24" s="398">
        <v>59.2</v>
      </c>
      <c r="C24" s="399">
        <v>59</v>
      </c>
      <c r="D24" s="399">
        <v>56.3</v>
      </c>
      <c r="E24" s="399">
        <v>57.6</v>
      </c>
      <c r="F24" s="399">
        <v>58.3</v>
      </c>
      <c r="G24" s="399">
        <v>55.1</v>
      </c>
      <c r="H24" s="399">
        <v>54.9</v>
      </c>
      <c r="I24" s="399">
        <v>56</v>
      </c>
      <c r="J24" s="399">
        <v>53.9</v>
      </c>
      <c r="K24" s="417">
        <v>53.9</v>
      </c>
      <c r="L24" s="417">
        <v>54.4</v>
      </c>
      <c r="M24" s="417">
        <v>54.2</v>
      </c>
      <c r="N24" s="417">
        <v>50.6</v>
      </c>
      <c r="O24" s="417">
        <v>49</v>
      </c>
      <c r="P24" s="417">
        <v>47.6</v>
      </c>
      <c r="Q24" s="572">
        <v>47.5</v>
      </c>
      <c r="R24" s="417"/>
      <c r="S24" s="396"/>
      <c r="Y24" s="396"/>
      <c r="Z24" s="396"/>
      <c r="AA24" s="396"/>
    </row>
    <row r="25" spans="1:27" s="464" customFormat="1" ht="11.25" customHeight="1">
      <c r="A25" s="415" t="s">
        <v>262</v>
      </c>
      <c r="B25" s="416">
        <v>83</v>
      </c>
      <c r="C25" s="417">
        <v>64.3</v>
      </c>
      <c r="D25" s="417">
        <v>77.5</v>
      </c>
      <c r="E25" s="417">
        <v>75.7</v>
      </c>
      <c r="F25" s="417">
        <v>76.3</v>
      </c>
      <c r="G25" s="417">
        <v>79.900000000000006</v>
      </c>
      <c r="H25" s="417">
        <v>78.8</v>
      </c>
      <c r="I25" s="417">
        <v>77.599999999999994</v>
      </c>
      <c r="J25" s="417">
        <v>74.7</v>
      </c>
      <c r="K25" s="417">
        <v>77.7</v>
      </c>
      <c r="L25" s="417">
        <v>81.900000000000006</v>
      </c>
      <c r="M25" s="417">
        <v>76.400000000000006</v>
      </c>
      <c r="N25" s="417">
        <v>67.2</v>
      </c>
      <c r="O25" s="417">
        <v>71.5</v>
      </c>
      <c r="P25" s="417">
        <v>68.400000000000006</v>
      </c>
      <c r="Q25" s="572">
        <v>59.3</v>
      </c>
      <c r="R25" s="417"/>
      <c r="S25" s="396"/>
      <c r="Y25" s="396"/>
      <c r="Z25" s="396"/>
      <c r="AA25" s="396"/>
    </row>
    <row r="26" spans="1:27" s="464" customFormat="1" ht="11.25" customHeight="1">
      <c r="A26" s="415" t="s">
        <v>263</v>
      </c>
      <c r="B26" s="416">
        <v>126.3</v>
      </c>
      <c r="C26" s="417">
        <v>120.6</v>
      </c>
      <c r="D26" s="417">
        <v>121.2</v>
      </c>
      <c r="E26" s="417">
        <v>120.3</v>
      </c>
      <c r="F26" s="417">
        <v>119.9</v>
      </c>
      <c r="G26" s="417">
        <v>128</v>
      </c>
      <c r="H26" s="417">
        <v>133.30000000000001</v>
      </c>
      <c r="I26" s="417">
        <v>135.5</v>
      </c>
      <c r="J26" s="417">
        <v>135.5</v>
      </c>
      <c r="K26" s="417">
        <v>149.69999999999999</v>
      </c>
      <c r="L26" s="417">
        <v>145.9</v>
      </c>
      <c r="M26" s="417">
        <v>143.30000000000001</v>
      </c>
      <c r="N26" s="417">
        <v>125.9</v>
      </c>
      <c r="O26" s="417">
        <v>136.69999999999999</v>
      </c>
      <c r="P26" s="417">
        <v>136.30000000000001</v>
      </c>
      <c r="Q26" s="572">
        <v>130.5</v>
      </c>
      <c r="R26" s="417"/>
      <c r="S26" s="396"/>
      <c r="Y26" s="396"/>
      <c r="Z26" s="396"/>
      <c r="AA26" s="396"/>
    </row>
    <row r="27" spans="1:27" s="464" customFormat="1" ht="11.25" customHeight="1">
      <c r="A27" s="397" t="s">
        <v>264</v>
      </c>
      <c r="B27" s="398">
        <v>43.7</v>
      </c>
      <c r="C27" s="399">
        <v>40.799999999999997</v>
      </c>
      <c r="D27" s="399">
        <v>43</v>
      </c>
      <c r="E27" s="399">
        <v>42.5</v>
      </c>
      <c r="F27" s="399">
        <v>45</v>
      </c>
      <c r="G27" s="399">
        <v>47.3</v>
      </c>
      <c r="H27" s="399">
        <v>49.4</v>
      </c>
      <c r="I27" s="399">
        <v>49.8</v>
      </c>
      <c r="J27" s="399">
        <v>50</v>
      </c>
      <c r="K27" s="417">
        <v>55.6</v>
      </c>
      <c r="L27" s="417">
        <v>55.3</v>
      </c>
      <c r="M27" s="417">
        <v>55.2</v>
      </c>
      <c r="N27" s="417">
        <v>48.7</v>
      </c>
      <c r="O27" s="417">
        <v>59.2</v>
      </c>
      <c r="P27" s="417">
        <v>58.4</v>
      </c>
      <c r="Q27" s="572">
        <v>50.9</v>
      </c>
      <c r="R27" s="417"/>
      <c r="S27" s="396"/>
      <c r="Y27" s="396"/>
      <c r="Z27" s="396"/>
      <c r="AA27" s="396"/>
    </row>
    <row r="28" spans="1:27" s="464" customFormat="1" ht="11.25" customHeight="1">
      <c r="A28" s="407" t="s">
        <v>265</v>
      </c>
      <c r="B28" s="408">
        <v>73.099999999999994</v>
      </c>
      <c r="C28" s="409">
        <v>71.7</v>
      </c>
      <c r="D28" s="409">
        <v>67.599999999999994</v>
      </c>
      <c r="E28" s="409">
        <v>69.599999999999994</v>
      </c>
      <c r="F28" s="409">
        <v>66.900000000000006</v>
      </c>
      <c r="G28" s="409">
        <v>72.400000000000006</v>
      </c>
      <c r="H28" s="409">
        <v>75.5</v>
      </c>
      <c r="I28" s="409">
        <v>77.7</v>
      </c>
      <c r="J28" s="409">
        <v>78</v>
      </c>
      <c r="K28" s="409">
        <v>86.4</v>
      </c>
      <c r="L28" s="409">
        <v>82.9</v>
      </c>
      <c r="M28" s="409">
        <v>80.5</v>
      </c>
      <c r="N28" s="409">
        <v>70.7</v>
      </c>
      <c r="O28" s="409">
        <v>70.5</v>
      </c>
      <c r="P28" s="409">
        <v>69.900000000000006</v>
      </c>
      <c r="Q28" s="410">
        <v>72.900000000000006</v>
      </c>
      <c r="R28" s="402"/>
      <c r="S28" s="396"/>
      <c r="Y28" s="396"/>
      <c r="Z28" s="396"/>
      <c r="AA28" s="396"/>
    </row>
    <row r="29" spans="1:27" s="464" customFormat="1" ht="11.25" customHeight="1">
      <c r="A29" s="411"/>
      <c r="B29" s="402"/>
      <c r="C29" s="402"/>
      <c r="D29" s="402"/>
      <c r="E29" s="402"/>
      <c r="F29" s="402"/>
      <c r="G29" s="402"/>
      <c r="H29" s="402"/>
      <c r="I29" s="402"/>
      <c r="J29" s="402"/>
      <c r="K29" s="402"/>
      <c r="L29" s="402"/>
      <c r="M29" s="402"/>
      <c r="N29" s="402"/>
      <c r="O29" s="402"/>
      <c r="P29" s="402"/>
      <c r="S29" s="396"/>
    </row>
    <row r="30" spans="1:27" s="464" customFormat="1" ht="11.25" customHeight="1">
      <c r="A30" s="576" t="s">
        <v>560</v>
      </c>
    </row>
    <row r="31" spans="1:27" s="464" customFormat="1" ht="12" customHeight="1">
      <c r="A31" s="447" t="s">
        <v>267</v>
      </c>
    </row>
    <row r="32" spans="1:27" s="464" customFormat="1" ht="11.25" customHeight="1">
      <c r="A32" s="448"/>
    </row>
    <row r="33" spans="2:18" s="464" customFormat="1" ht="11.25" customHeight="1">
      <c r="B33" s="396"/>
      <c r="C33" s="396"/>
      <c r="D33" s="396"/>
      <c r="E33" s="396"/>
      <c r="F33" s="396"/>
      <c r="G33" s="396"/>
      <c r="H33" s="396"/>
      <c r="I33" s="396"/>
      <c r="J33" s="396"/>
      <c r="K33" s="396"/>
      <c r="L33" s="396"/>
      <c r="M33" s="396"/>
      <c r="N33" s="396"/>
      <c r="O33" s="396"/>
      <c r="P33" s="396"/>
      <c r="Q33" s="396"/>
      <c r="R33" s="396"/>
    </row>
    <row r="34" spans="2:18">
      <c r="B34" s="396"/>
      <c r="C34" s="396"/>
      <c r="D34" s="396"/>
      <c r="E34" s="396"/>
      <c r="F34" s="396"/>
      <c r="G34" s="396"/>
      <c r="H34" s="396"/>
      <c r="I34" s="396"/>
      <c r="J34" s="396"/>
      <c r="K34" s="396"/>
      <c r="L34" s="396"/>
      <c r="M34" s="396"/>
      <c r="N34" s="396"/>
      <c r="O34" s="396"/>
      <c r="P34" s="396"/>
      <c r="Q34" s="396"/>
      <c r="R34" s="396"/>
    </row>
    <row r="35" spans="2:18">
      <c r="B35" s="396"/>
      <c r="C35" s="396"/>
      <c r="D35" s="396"/>
      <c r="E35" s="396"/>
      <c r="F35" s="396"/>
      <c r="G35" s="396"/>
      <c r="H35" s="396"/>
      <c r="I35" s="396"/>
      <c r="J35" s="396"/>
      <c r="K35" s="396"/>
      <c r="L35" s="396"/>
      <c r="M35" s="396"/>
      <c r="N35" s="396"/>
      <c r="O35" s="396"/>
      <c r="P35" s="396"/>
      <c r="Q35" s="396"/>
      <c r="R35" s="396"/>
    </row>
    <row r="36" spans="2:18">
      <c r="B36" s="396"/>
      <c r="C36" s="396"/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396"/>
      <c r="P36" s="396"/>
      <c r="Q36" s="396"/>
      <c r="R36" s="396"/>
    </row>
    <row r="37" spans="2:18">
      <c r="B37" s="396"/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396"/>
    </row>
    <row r="38" spans="2:18">
      <c r="B38" s="396"/>
      <c r="C38" s="396"/>
      <c r="D38" s="396"/>
      <c r="E38" s="396"/>
      <c r="F38" s="396"/>
      <c r="G38" s="396"/>
      <c r="H38" s="396"/>
      <c r="I38" s="396"/>
      <c r="J38" s="396"/>
      <c r="K38" s="396"/>
      <c r="L38" s="396"/>
      <c r="M38" s="396"/>
      <c r="N38" s="396"/>
      <c r="O38" s="396"/>
      <c r="P38" s="396"/>
      <c r="Q38" s="396"/>
      <c r="R38" s="396"/>
    </row>
    <row r="39" spans="2:18">
      <c r="B39" s="396"/>
      <c r="C39" s="396"/>
      <c r="D39" s="396"/>
      <c r="E39" s="396"/>
      <c r="F39" s="396"/>
      <c r="G39" s="396"/>
      <c r="H39" s="396"/>
      <c r="I39" s="396"/>
      <c r="J39" s="396"/>
      <c r="K39" s="396"/>
      <c r="L39" s="396"/>
      <c r="M39" s="396"/>
      <c r="N39" s="396"/>
      <c r="O39" s="396"/>
      <c r="P39" s="396"/>
      <c r="Q39" s="396"/>
      <c r="R39" s="396"/>
    </row>
  </sheetData>
  <pageMargins left="0.78749999999999998" right="0.78749999999999998" top="0.98402777777777795" bottom="0.98402777777777795" header="0.511811023622047" footer="0.511811023622047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29322-1B33-473F-925D-400A3618B9D1}">
  <dimension ref="A1:ALU17"/>
  <sheetViews>
    <sheetView showGridLines="0" zoomScaleNormal="100" workbookViewId="0">
      <pane xSplit="1" ySplit="4" topLeftCell="G5" activePane="bottomRight" state="frozen"/>
      <selection pane="topRight"/>
      <selection pane="bottomLeft"/>
      <selection pane="bottomRight" activeCell="A17" sqref="A17"/>
    </sheetView>
  </sheetViews>
  <sheetFormatPr baseColWidth="10" defaultColWidth="11.42578125" defaultRowHeight="12.75"/>
  <cols>
    <col min="1" max="1" width="37.42578125" style="19" customWidth="1"/>
    <col min="2" max="34" width="5.7109375" style="19" customWidth="1"/>
    <col min="35" max="1009" width="11.42578125" style="19"/>
    <col min="1010" max="16384" width="11.42578125" style="492"/>
  </cols>
  <sheetData>
    <row r="1" spans="1:34" ht="12.75" customHeight="1">
      <c r="A1" s="1114" t="s">
        <v>660</v>
      </c>
      <c r="D1" s="27"/>
    </row>
    <row r="2" spans="1:34" s="19" customFormat="1" ht="12.75" customHeight="1">
      <c r="A2" s="1115" t="s">
        <v>599</v>
      </c>
      <c r="D2" s="27"/>
    </row>
    <row r="3" spans="1:34" s="19" customFormat="1" ht="12.75" customHeight="1">
      <c r="A3" s="1115"/>
      <c r="D3" s="27"/>
      <c r="AH3" s="470" t="s">
        <v>258</v>
      </c>
    </row>
    <row r="4" spans="1:34" s="452" customFormat="1" ht="12.75" customHeight="1">
      <c r="A4" s="1116"/>
      <c r="B4" s="1117">
        <v>1991</v>
      </c>
      <c r="C4" s="1118">
        <v>1992</v>
      </c>
      <c r="D4" s="1118">
        <v>1993</v>
      </c>
      <c r="E4" s="1118">
        <v>1994</v>
      </c>
      <c r="F4" s="1118">
        <v>1995</v>
      </c>
      <c r="G4" s="1118">
        <v>1996</v>
      </c>
      <c r="H4" s="1118">
        <v>1997</v>
      </c>
      <c r="I4" s="1118">
        <v>1998</v>
      </c>
      <c r="J4" s="1118">
        <v>1999</v>
      </c>
      <c r="K4" s="1118">
        <v>2000</v>
      </c>
      <c r="L4" s="1118">
        <v>2001</v>
      </c>
      <c r="M4" s="1118">
        <v>2002</v>
      </c>
      <c r="N4" s="1118">
        <v>2003</v>
      </c>
      <c r="O4" s="1118">
        <v>2004</v>
      </c>
      <c r="P4" s="1118">
        <v>2005</v>
      </c>
      <c r="Q4" s="1118">
        <v>2006</v>
      </c>
      <c r="R4" s="1118">
        <v>2007</v>
      </c>
      <c r="S4" s="1118">
        <v>2008</v>
      </c>
      <c r="T4" s="1118">
        <v>2009</v>
      </c>
      <c r="U4" s="1118">
        <v>2010</v>
      </c>
      <c r="V4" s="1118">
        <v>2011</v>
      </c>
      <c r="W4" s="1118">
        <v>2012</v>
      </c>
      <c r="X4" s="1118">
        <v>2013</v>
      </c>
      <c r="Y4" s="1118">
        <v>2014</v>
      </c>
      <c r="Z4" s="1118">
        <v>2015</v>
      </c>
      <c r="AA4" s="1118">
        <v>2016</v>
      </c>
      <c r="AB4" s="1118">
        <v>2017</v>
      </c>
      <c r="AC4" s="1118">
        <v>2018</v>
      </c>
      <c r="AD4" s="1118">
        <v>2019</v>
      </c>
      <c r="AE4" s="1118">
        <v>2020</v>
      </c>
      <c r="AF4" s="1118">
        <v>2021</v>
      </c>
      <c r="AG4" s="1118">
        <v>2022</v>
      </c>
      <c r="AH4" s="567">
        <v>2023</v>
      </c>
    </row>
    <row r="5" spans="1:34" s="19" customFormat="1" ht="12.75" customHeight="1">
      <c r="A5" s="1119" t="s">
        <v>565</v>
      </c>
      <c r="B5" s="1120">
        <v>80.912000000000006</v>
      </c>
      <c r="C5" s="1121">
        <v>77.082999999999998</v>
      </c>
      <c r="D5" s="1121">
        <v>78.534000000000006</v>
      </c>
      <c r="E5" s="1121">
        <v>73.896000000000001</v>
      </c>
      <c r="F5" s="1121">
        <v>73.61</v>
      </c>
      <c r="G5" s="1121">
        <v>74.274837000000005</v>
      </c>
      <c r="H5" s="1121">
        <v>79.697190000000006</v>
      </c>
      <c r="I5" s="1121">
        <v>87.608503999999996</v>
      </c>
      <c r="J5" s="1121">
        <v>88.007184999999993</v>
      </c>
      <c r="K5" s="1121">
        <v>90.296990999999991</v>
      </c>
      <c r="L5" s="1121">
        <v>89.712649999999996</v>
      </c>
      <c r="M5" s="1121">
        <v>87.290615000000003</v>
      </c>
      <c r="N5" s="1121">
        <v>93.342696000000004</v>
      </c>
      <c r="O5" s="1121">
        <v>96.459292000000005</v>
      </c>
      <c r="P5" s="1121">
        <v>96.791683000000006</v>
      </c>
      <c r="Q5" s="1121">
        <v>97.173871999999989</v>
      </c>
      <c r="R5" s="1121">
        <v>101.053636</v>
      </c>
      <c r="S5" s="1121">
        <v>103.21772000000001</v>
      </c>
      <c r="T5" s="1121">
        <v>97.070339000000004</v>
      </c>
      <c r="U5" s="1121">
        <v>96.904387</v>
      </c>
      <c r="V5" s="1121">
        <v>92.958147999999994</v>
      </c>
      <c r="W5" s="1121">
        <v>84.675810999999996</v>
      </c>
      <c r="X5" s="1121">
        <v>89.554170999999997</v>
      </c>
      <c r="Y5" s="1121">
        <v>88.575823</v>
      </c>
      <c r="Z5" s="1121">
        <v>90.836999999999989</v>
      </c>
      <c r="AA5" s="1121">
        <v>86.402000000000001</v>
      </c>
      <c r="AB5" s="1121">
        <v>92.103000000000009</v>
      </c>
      <c r="AC5" s="1121">
        <v>93.894999999999996</v>
      </c>
      <c r="AD5" s="1121">
        <v>89.286999999999992</v>
      </c>
      <c r="AE5" s="1121">
        <v>74.555000000000007</v>
      </c>
      <c r="AF5" s="1121">
        <v>83.570999999999998</v>
      </c>
      <c r="AG5" s="1121">
        <v>84.6</v>
      </c>
      <c r="AH5" s="1122">
        <v>80.900000000000006</v>
      </c>
    </row>
    <row r="6" spans="1:34" s="19" customFormat="1" ht="12.75" customHeight="1">
      <c r="A6" s="1123" t="s">
        <v>268</v>
      </c>
      <c r="B6" s="1124">
        <v>89.36</v>
      </c>
      <c r="C6" s="1125">
        <v>90.418000000000006</v>
      </c>
      <c r="D6" s="1125">
        <v>87.316999999999993</v>
      </c>
      <c r="E6" s="1125">
        <v>91.063000000000002</v>
      </c>
      <c r="F6" s="1125">
        <v>86.599000000000004</v>
      </c>
      <c r="G6" s="1125">
        <v>90.711931000000007</v>
      </c>
      <c r="H6" s="1125">
        <v>94.265449000000004</v>
      </c>
      <c r="I6" s="1125">
        <v>93.421074000000004</v>
      </c>
      <c r="J6" s="1125">
        <v>90.258574999999993</v>
      </c>
      <c r="K6" s="1125">
        <v>94.096631000000002</v>
      </c>
      <c r="L6" s="1125">
        <v>92.372093000000007</v>
      </c>
      <c r="M6" s="1125">
        <v>92.260808999999995</v>
      </c>
      <c r="N6" s="1125">
        <v>95.544580999999994</v>
      </c>
      <c r="O6" s="1125">
        <v>94.092563999999996</v>
      </c>
      <c r="P6" s="1125">
        <v>96.549806000000004</v>
      </c>
      <c r="Q6" s="1125">
        <v>100.00620000000001</v>
      </c>
      <c r="R6" s="1125">
        <v>96.285082000000003</v>
      </c>
      <c r="S6" s="1125">
        <v>95.937683000000007</v>
      </c>
      <c r="T6" s="1125">
        <v>83.194277</v>
      </c>
      <c r="U6" s="1125">
        <v>85.997140000000002</v>
      </c>
      <c r="V6" s="1125">
        <v>88.072844000000003</v>
      </c>
      <c r="W6" s="1125">
        <v>85.632627999999997</v>
      </c>
      <c r="X6" s="1125">
        <v>79.953395</v>
      </c>
      <c r="Y6" s="1125">
        <v>78.520245000000003</v>
      </c>
      <c r="Z6" s="1125">
        <v>81.730999999999995</v>
      </c>
      <c r="AA6" s="1125">
        <v>80.626000000000005</v>
      </c>
      <c r="AB6" s="1125">
        <v>80.361000000000004</v>
      </c>
      <c r="AC6" s="1125">
        <v>80.45</v>
      </c>
      <c r="AD6" s="1125">
        <v>78.885999999999996</v>
      </c>
      <c r="AE6" s="1125">
        <v>68.915000000000006</v>
      </c>
      <c r="AF6" s="1125">
        <v>75.122</v>
      </c>
      <c r="AG6" s="1125">
        <v>77.900000000000006</v>
      </c>
      <c r="AH6" s="596">
        <v>71.900000000000006</v>
      </c>
    </row>
    <row r="7" spans="1:34" s="19" customFormat="1" ht="12.75" customHeight="1">
      <c r="A7" s="1123" t="s">
        <v>269</v>
      </c>
      <c r="B7" s="1124">
        <v>40.737000000000002</v>
      </c>
      <c r="C7" s="1125">
        <v>40.203000000000003</v>
      </c>
      <c r="D7" s="1125">
        <v>40.826999999999998</v>
      </c>
      <c r="E7" s="1125">
        <v>37.167999999999999</v>
      </c>
      <c r="F7" s="1125">
        <v>39.380000000000003</v>
      </c>
      <c r="G7" s="1125">
        <v>34.948993000000002</v>
      </c>
      <c r="H7" s="1125">
        <v>36.547235999999998</v>
      </c>
      <c r="I7" s="1125">
        <v>39.229618000000002</v>
      </c>
      <c r="J7" s="1125">
        <v>38.285609000000001</v>
      </c>
      <c r="K7" s="1125">
        <v>45.283445</v>
      </c>
      <c r="L7" s="1125">
        <v>44.449644999999997</v>
      </c>
      <c r="M7" s="1125">
        <v>47.585273000000001</v>
      </c>
      <c r="N7" s="1125">
        <v>50.087921999999999</v>
      </c>
      <c r="O7" s="1125">
        <v>50.998567000000001</v>
      </c>
      <c r="P7" s="1125">
        <v>53.436138</v>
      </c>
      <c r="Q7" s="1125">
        <v>56.613897999999999</v>
      </c>
      <c r="R7" s="1125">
        <v>57.091444000000003</v>
      </c>
      <c r="S7" s="1125">
        <v>57.689422999999998</v>
      </c>
      <c r="T7" s="1125">
        <v>45.023333000000001</v>
      </c>
      <c r="U7" s="1125">
        <v>42.724164000000002</v>
      </c>
      <c r="V7" s="1125">
        <v>47.522579</v>
      </c>
      <c r="W7" s="1125">
        <v>47.629150000000003</v>
      </c>
      <c r="X7" s="1125">
        <v>43.570037999999997</v>
      </c>
      <c r="Y7" s="1125">
        <v>47.103116999999997</v>
      </c>
      <c r="Z7" s="1125">
        <v>46.591999999999999</v>
      </c>
      <c r="AA7" s="1125">
        <v>46.707000000000001</v>
      </c>
      <c r="AB7" s="1125">
        <v>50.2</v>
      </c>
      <c r="AC7" s="1125">
        <v>51.591000000000001</v>
      </c>
      <c r="AD7" s="1125">
        <v>52.655000000000001</v>
      </c>
      <c r="AE7" s="1125">
        <v>45.118000000000002</v>
      </c>
      <c r="AF7" s="1125">
        <v>48.356000000000002</v>
      </c>
      <c r="AG7" s="1125">
        <v>49</v>
      </c>
      <c r="AH7" s="596">
        <v>43.8</v>
      </c>
    </row>
    <row r="8" spans="1:34" s="24" customFormat="1" ht="12.75" customHeight="1">
      <c r="A8" s="1123" t="s">
        <v>600</v>
      </c>
      <c r="B8" s="1124">
        <v>25.163</v>
      </c>
      <c r="C8" s="1125">
        <v>24.829000000000001</v>
      </c>
      <c r="D8" s="1125">
        <v>24.751999999999999</v>
      </c>
      <c r="E8" s="1125">
        <v>24.405000000000001</v>
      </c>
      <c r="F8" s="1125">
        <v>23.8</v>
      </c>
      <c r="G8" s="1125">
        <v>24.652918</v>
      </c>
      <c r="H8" s="1125">
        <v>26.118525999999999</v>
      </c>
      <c r="I8" s="1125">
        <v>31.660155</v>
      </c>
      <c r="J8" s="1125">
        <v>28.794122000000002</v>
      </c>
      <c r="K8" s="1125">
        <v>31.860474</v>
      </c>
      <c r="L8" s="1125">
        <v>30.314861000000001</v>
      </c>
      <c r="M8" s="1125">
        <v>31.651367</v>
      </c>
      <c r="N8" s="1125">
        <v>30.835685999999999</v>
      </c>
      <c r="O8" s="1125">
        <v>32.544280999999998</v>
      </c>
      <c r="P8" s="1125">
        <v>34.538535000000003</v>
      </c>
      <c r="Q8" s="1125">
        <v>34.391885000000002</v>
      </c>
      <c r="R8" s="1125">
        <v>34.004047999999997</v>
      </c>
      <c r="S8" s="1125">
        <v>33.620849999999997</v>
      </c>
      <c r="T8" s="1125">
        <v>29.752369000000002</v>
      </c>
      <c r="U8" s="1125">
        <v>31.091933000000001</v>
      </c>
      <c r="V8" s="1125">
        <v>30.651537999999999</v>
      </c>
      <c r="W8" s="1125">
        <v>29.866513000000001</v>
      </c>
      <c r="X8" s="1125">
        <v>27.611999999999998</v>
      </c>
      <c r="Y8" s="1125">
        <v>26.5</v>
      </c>
      <c r="Z8" s="1125">
        <v>25.385999999999999</v>
      </c>
      <c r="AA8" s="1125">
        <v>25.469000000000001</v>
      </c>
      <c r="AB8" s="1125">
        <v>29.869</v>
      </c>
      <c r="AC8" s="1125">
        <v>32.430999999999997</v>
      </c>
      <c r="AD8" s="1125">
        <v>30.683</v>
      </c>
      <c r="AE8" s="1125">
        <v>27.936</v>
      </c>
      <c r="AF8" s="1125">
        <v>18.911999999999999</v>
      </c>
      <c r="AG8" s="1125">
        <v>29.7</v>
      </c>
      <c r="AH8" s="596">
        <v>28.5</v>
      </c>
    </row>
    <row r="9" spans="1:34" s="19" customFormat="1" ht="12.75" customHeight="1">
      <c r="A9" s="1123" t="s">
        <v>601</v>
      </c>
      <c r="B9" s="1124">
        <v>8.8070000000000004</v>
      </c>
      <c r="C9" s="1125">
        <v>9.3000000000000007</v>
      </c>
      <c r="D9" s="1125">
        <v>8.8000000000000007</v>
      </c>
      <c r="E9" s="1125">
        <v>9.33</v>
      </c>
      <c r="F9" s="1125">
        <v>8.907</v>
      </c>
      <c r="G9" s="1125">
        <v>8.6502549999999996</v>
      </c>
      <c r="H9" s="1125">
        <v>8.3627020000000005</v>
      </c>
      <c r="I9" s="1125">
        <v>8.6807160000000003</v>
      </c>
      <c r="J9" s="1125">
        <v>8.9410760000000007</v>
      </c>
      <c r="K9" s="1125">
        <v>9.2860870000000002</v>
      </c>
      <c r="L9" s="1125">
        <v>8.9645050000000008</v>
      </c>
      <c r="M9" s="1125">
        <v>8.6141140000000007</v>
      </c>
      <c r="N9" s="1125">
        <v>8.3942789999999992</v>
      </c>
      <c r="O9" s="1125">
        <v>8.1396960000000007</v>
      </c>
      <c r="P9" s="1125">
        <v>8.6941229999999994</v>
      </c>
      <c r="Q9" s="1125">
        <v>8.2327809999999992</v>
      </c>
      <c r="R9" s="1125">
        <v>8.3068380000000008</v>
      </c>
      <c r="S9" s="1125">
        <v>9.0051279999999991</v>
      </c>
      <c r="T9" s="1125">
        <v>8.7455130000000008</v>
      </c>
      <c r="U9" s="1125">
        <v>8.7232470000000006</v>
      </c>
      <c r="V9" s="1125">
        <v>8.3811280000000004</v>
      </c>
      <c r="W9" s="1125">
        <v>8.1923379999999995</v>
      </c>
      <c r="X9" s="1125">
        <v>9.0673440000000003</v>
      </c>
      <c r="Y9" s="1125">
        <v>8.5279900000000008</v>
      </c>
      <c r="Z9" s="1125">
        <v>8.3849999999999998</v>
      </c>
      <c r="AA9" s="1125">
        <v>7.8410000000000002</v>
      </c>
      <c r="AB9" s="1125">
        <v>7.2690000000000001</v>
      </c>
      <c r="AC9" s="1125">
        <v>7.0620000000000003</v>
      </c>
      <c r="AD9" s="1125">
        <v>6.8109999999999999</v>
      </c>
      <c r="AE9" s="1125">
        <v>6.0469999999999997</v>
      </c>
      <c r="AF9" s="1125">
        <v>6.5949999999999998</v>
      </c>
      <c r="AG9" s="1125">
        <v>6.5</v>
      </c>
      <c r="AH9" s="596">
        <v>6.2</v>
      </c>
    </row>
    <row r="10" spans="1:34" s="19" customFormat="1" ht="11.25">
      <c r="A10" s="1123" t="s">
        <v>602</v>
      </c>
      <c r="B10" s="1126" t="s">
        <v>43</v>
      </c>
      <c r="C10" s="1126" t="s">
        <v>43</v>
      </c>
      <c r="D10" s="1126" t="s">
        <v>43</v>
      </c>
      <c r="E10" s="1126" t="s">
        <v>43</v>
      </c>
      <c r="F10" s="1126" t="s">
        <v>43</v>
      </c>
      <c r="G10" s="1126" t="s">
        <v>43</v>
      </c>
      <c r="H10" s="1125">
        <v>6.5</v>
      </c>
      <c r="I10" s="1125">
        <v>6.8</v>
      </c>
      <c r="J10" s="1125">
        <v>7.7</v>
      </c>
      <c r="K10" s="1125">
        <v>7.6</v>
      </c>
      <c r="L10" s="1125">
        <v>6.9</v>
      </c>
      <c r="M10" s="1125">
        <v>7.3</v>
      </c>
      <c r="N10" s="1125">
        <v>7.9</v>
      </c>
      <c r="O10" s="1125">
        <v>7</v>
      </c>
      <c r="P10" s="1125">
        <v>6.9</v>
      </c>
      <c r="Q10" s="1125">
        <v>7.3</v>
      </c>
      <c r="R10" s="1125">
        <v>7.6</v>
      </c>
      <c r="S10" s="1125">
        <v>7.9042760000000003</v>
      </c>
      <c r="T10" s="1125">
        <v>7.5117890000000003</v>
      </c>
      <c r="U10" s="1125">
        <v>8.431578</v>
      </c>
      <c r="V10" s="1125">
        <v>8.4436149999999994</v>
      </c>
      <c r="W10" s="1125">
        <v>8.3465100000000003</v>
      </c>
      <c r="X10" s="1125">
        <v>9.7025210000000008</v>
      </c>
      <c r="Y10" s="1125">
        <v>9.4014190000000006</v>
      </c>
      <c r="Z10" s="1125">
        <v>9.81</v>
      </c>
      <c r="AA10" s="1125">
        <v>9.23</v>
      </c>
      <c r="AB10" s="1125">
        <v>8.5579999999999998</v>
      </c>
      <c r="AC10" s="1125">
        <v>9.641</v>
      </c>
      <c r="AD10" s="1125">
        <v>9.7810000000000006</v>
      </c>
      <c r="AE10" s="1125">
        <v>8.9250000000000007</v>
      </c>
      <c r="AF10" s="1125">
        <v>8.8279999999999994</v>
      </c>
      <c r="AG10" s="1125">
        <v>9.6</v>
      </c>
      <c r="AH10" s="596">
        <v>8.6</v>
      </c>
    </row>
    <row r="11" spans="1:34" s="19" customFormat="1" ht="12.75" customHeight="1">
      <c r="A11" s="1127" t="s">
        <v>603</v>
      </c>
      <c r="B11" s="1128">
        <v>244.97899999999998</v>
      </c>
      <c r="C11" s="1129">
        <v>241.83300000000003</v>
      </c>
      <c r="D11" s="1129">
        <v>240.23</v>
      </c>
      <c r="E11" s="1129">
        <v>235.86200000000002</v>
      </c>
      <c r="F11" s="1129">
        <v>232.29600000000002</v>
      </c>
      <c r="G11" s="1129">
        <v>233.238934</v>
      </c>
      <c r="H11" s="1129">
        <v>251.49110300000001</v>
      </c>
      <c r="I11" s="1129">
        <v>267.40006700000004</v>
      </c>
      <c r="J11" s="1129">
        <v>261.98656699999998</v>
      </c>
      <c r="K11" s="1129">
        <v>278.42362800000006</v>
      </c>
      <c r="L11" s="1129">
        <v>272.71375399999999</v>
      </c>
      <c r="M11" s="1129">
        <v>274.70217800000006</v>
      </c>
      <c r="N11" s="1129">
        <v>286.10516399999995</v>
      </c>
      <c r="O11" s="1129">
        <v>289.23440000000005</v>
      </c>
      <c r="P11" s="1129">
        <v>296.91028499999993</v>
      </c>
      <c r="Q11" s="1129">
        <v>303.718636</v>
      </c>
      <c r="R11" s="1129">
        <v>304.34104800000006</v>
      </c>
      <c r="S11" s="1129">
        <v>307.37508000000003</v>
      </c>
      <c r="T11" s="1129">
        <v>271.29762000000005</v>
      </c>
      <c r="U11" s="1129">
        <v>273.87244900000002</v>
      </c>
      <c r="V11" s="1129">
        <v>276.02985200000001</v>
      </c>
      <c r="W11" s="1129">
        <v>264.34295000000003</v>
      </c>
      <c r="X11" s="1129">
        <v>259.45946899999996</v>
      </c>
      <c r="Y11" s="1129">
        <v>258.62859399999996</v>
      </c>
      <c r="Z11" s="1129">
        <v>262.74099999999999</v>
      </c>
      <c r="AA11" s="1129">
        <v>256.27500000000003</v>
      </c>
      <c r="AB11" s="1129">
        <v>268.36</v>
      </c>
      <c r="AC11" s="1129">
        <v>275.07000000000005</v>
      </c>
      <c r="AD11" s="1129">
        <v>268.10300000000001</v>
      </c>
      <c r="AE11" s="1129">
        <v>231.49600000000004</v>
      </c>
      <c r="AF11" s="1129">
        <v>241.38399999999999</v>
      </c>
      <c r="AG11" s="1129">
        <v>257.3</v>
      </c>
      <c r="AH11" s="1130">
        <v>239.9</v>
      </c>
    </row>
    <row r="12" spans="1:34" s="19" customFormat="1" ht="12.75" customHeight="1">
      <c r="A12" s="1123" t="s">
        <v>604</v>
      </c>
      <c r="B12" s="1124">
        <v>17.177</v>
      </c>
      <c r="C12" s="1125">
        <v>17.995999999999999</v>
      </c>
      <c r="D12" s="1125">
        <v>21.228587000000001</v>
      </c>
      <c r="E12" s="1125">
        <v>25.419443999999999</v>
      </c>
      <c r="F12" s="1125">
        <v>22.473649999999999</v>
      </c>
      <c r="G12" s="1125">
        <v>24.911341</v>
      </c>
      <c r="H12" s="1125">
        <v>35.630732999999999</v>
      </c>
      <c r="I12" s="1125">
        <v>33.046478</v>
      </c>
      <c r="J12" s="1125">
        <v>35.482320999999999</v>
      </c>
      <c r="K12" s="1125">
        <v>31.875408</v>
      </c>
      <c r="L12" s="1125">
        <v>32.741149999999998</v>
      </c>
      <c r="M12" s="1125">
        <v>34.379894</v>
      </c>
      <c r="N12" s="1125">
        <v>34.368149000000003</v>
      </c>
      <c r="O12" s="1125">
        <v>37.902572999999997</v>
      </c>
      <c r="P12" s="1125">
        <v>38.301605000000002</v>
      </c>
      <c r="Q12" s="1125">
        <v>41.504863</v>
      </c>
      <c r="R12" s="1125">
        <v>41.506646000000003</v>
      </c>
      <c r="S12" s="1125">
        <v>40.386859000000001</v>
      </c>
      <c r="T12" s="1125">
        <v>40.784700999999998</v>
      </c>
      <c r="U12" s="1125">
        <v>37.798808999999999</v>
      </c>
      <c r="V12" s="1125">
        <v>38.460467999999999</v>
      </c>
      <c r="W12" s="1125">
        <v>34.136231000000002</v>
      </c>
      <c r="X12" s="1125">
        <v>41.168537999999998</v>
      </c>
      <c r="Y12" s="1125">
        <v>43.273479000000002</v>
      </c>
      <c r="Z12" s="1125">
        <v>41.872999999999998</v>
      </c>
      <c r="AA12" s="1125">
        <v>42.99</v>
      </c>
      <c r="AB12" s="1125">
        <v>50.552</v>
      </c>
      <c r="AC12" s="1125">
        <v>46.168999999999997</v>
      </c>
      <c r="AD12" s="1125">
        <v>44.058</v>
      </c>
      <c r="AE12" s="1125">
        <v>39.558999999999997</v>
      </c>
      <c r="AF12" s="1125">
        <v>38.094999999999999</v>
      </c>
      <c r="AG12" s="1125">
        <v>37.1</v>
      </c>
      <c r="AH12" s="596">
        <v>41.1</v>
      </c>
    </row>
    <row r="13" spans="1:34" s="19" customFormat="1" ht="12.75" customHeight="1">
      <c r="A13" s="1131" t="s">
        <v>605</v>
      </c>
      <c r="B13" s="1132">
        <v>262.15600000000001</v>
      </c>
      <c r="C13" s="1133">
        <v>259.82900000000001</v>
      </c>
      <c r="D13" s="1133">
        <v>261.45858699999997</v>
      </c>
      <c r="E13" s="1133">
        <v>261.28144400000002</v>
      </c>
      <c r="F13" s="1133">
        <v>254.76965000000001</v>
      </c>
      <c r="G13" s="1133">
        <v>258.15027500000002</v>
      </c>
      <c r="H13" s="1133">
        <v>287.12183600000003</v>
      </c>
      <c r="I13" s="1133">
        <v>300.44654500000001</v>
      </c>
      <c r="J13" s="1133">
        <v>297.46888799999999</v>
      </c>
      <c r="K13" s="1133">
        <v>310.29903600000006</v>
      </c>
      <c r="L13" s="1133">
        <v>305.454904</v>
      </c>
      <c r="M13" s="1133">
        <v>309.08207200000004</v>
      </c>
      <c r="N13" s="1133">
        <v>320.47331299999996</v>
      </c>
      <c r="O13" s="1133">
        <v>327.13697300000007</v>
      </c>
      <c r="P13" s="1133">
        <v>335.21188999999993</v>
      </c>
      <c r="Q13" s="1133">
        <v>345.223499</v>
      </c>
      <c r="R13" s="1133">
        <v>345.84769400000005</v>
      </c>
      <c r="S13" s="1133">
        <v>347.76193900000004</v>
      </c>
      <c r="T13" s="1133">
        <v>312.08232100000004</v>
      </c>
      <c r="U13" s="1133">
        <v>311.67125800000002</v>
      </c>
      <c r="V13" s="1133">
        <v>314.49032</v>
      </c>
      <c r="W13" s="1133">
        <v>298.47918100000004</v>
      </c>
      <c r="X13" s="1133">
        <v>300.62800699999997</v>
      </c>
      <c r="Y13" s="1133">
        <v>301.90207299999997</v>
      </c>
      <c r="Z13" s="1133">
        <v>304.61399999999998</v>
      </c>
      <c r="AA13" s="1133">
        <v>299.26500000000004</v>
      </c>
      <c r="AB13" s="1133">
        <v>318.91200000000003</v>
      </c>
      <c r="AC13" s="1133">
        <v>321.23900000000003</v>
      </c>
      <c r="AD13" s="1133">
        <v>312.161</v>
      </c>
      <c r="AE13" s="1133">
        <v>271.05500000000006</v>
      </c>
      <c r="AF13" s="1133">
        <v>279.47899999999998</v>
      </c>
      <c r="AG13" s="1133">
        <v>294.40000000000003</v>
      </c>
      <c r="AH13" s="1134">
        <v>281</v>
      </c>
    </row>
    <row r="14" spans="1:34" s="19" customFormat="1" ht="12.75" customHeight="1"/>
    <row r="15" spans="1:34">
      <c r="A15" s="447" t="s">
        <v>267</v>
      </c>
    </row>
    <row r="16" spans="1:34" s="19" customFormat="1" ht="12.75" customHeight="1"/>
    <row r="17" spans="1:1" s="19" customFormat="1" ht="22.5">
      <c r="A17" s="1313" t="s">
        <v>606</v>
      </c>
    </row>
  </sheetData>
  <pageMargins left="0.78749999999999998" right="0.78749999999999998" top="0.98402777777777795" bottom="0.98402777777777795" header="0.51180555555555596" footer="0.70833333333333304"/>
  <pageSetup paperSize="9" orientation="landscape" horizontalDpi="300" verticalDpi="300" r:id="rId1"/>
  <headerFooter>
    <oddHeader>&amp;C&amp;F - &amp;A</oddHeader>
    <oddFooter>&amp;L&amp;8SOeS - Les comptes des transports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K40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 activeCell="A22" sqref="A22"/>
    </sheetView>
  </sheetViews>
  <sheetFormatPr baseColWidth="10" defaultColWidth="11" defaultRowHeight="12.75"/>
  <cols>
    <col min="1" max="1" width="38.85546875" style="478" customWidth="1"/>
    <col min="2" max="14" width="8.140625" style="478" customWidth="1"/>
    <col min="15" max="16" width="8.140625" style="492" customWidth="1"/>
    <col min="17" max="17" width="7.85546875" style="478" customWidth="1"/>
    <col min="18" max="25" width="12.85546875" style="478" customWidth="1"/>
    <col min="26" max="26" width="11.85546875" style="478" customWidth="1"/>
    <col min="27" max="1025" width="11" style="478"/>
    <col min="1026" max="16384" width="11" style="492"/>
  </cols>
  <sheetData>
    <row r="1" spans="1:41" s="453" customFormat="1">
      <c r="A1" s="420" t="s">
        <v>17</v>
      </c>
      <c r="Q1" s="450"/>
    </row>
    <row r="2" spans="1:41" s="453" customFormat="1" ht="11.25">
      <c r="A2" s="564" t="s">
        <v>559</v>
      </c>
      <c r="Q2" s="450"/>
    </row>
    <row r="3" spans="1:41" s="424" customFormat="1">
      <c r="A3" s="422"/>
      <c r="I3" s="423"/>
      <c r="J3" s="423"/>
      <c r="L3" s="454"/>
      <c r="N3" s="454"/>
      <c r="O3" s="454"/>
      <c r="P3" s="454"/>
      <c r="Q3" s="449" t="s">
        <v>258</v>
      </c>
    </row>
    <row r="4" spans="1:41" s="453" customFormat="1" ht="11.25">
      <c r="A4" s="413"/>
      <c r="B4" s="577">
        <v>2008</v>
      </c>
      <c r="C4" s="425">
        <v>2009</v>
      </c>
      <c r="D4" s="425">
        <v>2010</v>
      </c>
      <c r="E4" s="425">
        <v>2011</v>
      </c>
      <c r="F4" s="425">
        <v>2012</v>
      </c>
      <c r="G4" s="425">
        <v>2013</v>
      </c>
      <c r="H4" s="425">
        <v>2014</v>
      </c>
      <c r="I4" s="425">
        <v>2015</v>
      </c>
      <c r="J4" s="425">
        <v>2016</v>
      </c>
      <c r="K4" s="426">
        <v>2017</v>
      </c>
      <c r="L4" s="426">
        <v>2018</v>
      </c>
      <c r="M4" s="426">
        <v>2019</v>
      </c>
      <c r="N4" s="426">
        <v>2020</v>
      </c>
      <c r="O4" s="426">
        <v>2021</v>
      </c>
      <c r="P4" s="426">
        <v>2022</v>
      </c>
      <c r="Q4" s="578">
        <v>2023</v>
      </c>
    </row>
    <row r="5" spans="1:41" s="453" customFormat="1">
      <c r="A5" s="579" t="s">
        <v>35</v>
      </c>
      <c r="B5" s="570">
        <v>267.2</v>
      </c>
      <c r="C5" s="414">
        <v>234.3</v>
      </c>
      <c r="D5" s="414">
        <v>235.8</v>
      </c>
      <c r="E5" s="414">
        <v>236.8</v>
      </c>
      <c r="F5" s="414">
        <v>228.1</v>
      </c>
      <c r="G5" s="414">
        <v>224.8</v>
      </c>
      <c r="H5" s="414">
        <v>223.5</v>
      </c>
      <c r="I5" s="414">
        <v>222.9</v>
      </c>
      <c r="J5" s="414">
        <v>222.9</v>
      </c>
      <c r="K5" s="414">
        <v>238.8</v>
      </c>
      <c r="L5" s="414">
        <v>236.7</v>
      </c>
      <c r="M5" s="414">
        <v>233.5</v>
      </c>
      <c r="N5" s="414">
        <v>199.6</v>
      </c>
      <c r="O5" s="414">
        <v>212.2</v>
      </c>
      <c r="P5" s="414">
        <v>225.6</v>
      </c>
      <c r="Q5" s="580">
        <v>215.3</v>
      </c>
      <c r="R5" s="421"/>
      <c r="S5" s="421"/>
      <c r="T5" s="421"/>
      <c r="U5" s="421"/>
      <c r="V5" s="421"/>
      <c r="W5" s="421"/>
      <c r="X5" s="421"/>
      <c r="Y5" s="421"/>
      <c r="Z5" s="421"/>
      <c r="AB5" s="427"/>
      <c r="AC5" s="427"/>
      <c r="AD5" s="427"/>
      <c r="AE5" s="427"/>
      <c r="AF5" s="427"/>
      <c r="AG5" s="427"/>
      <c r="AH5" s="427"/>
      <c r="AI5" s="427"/>
      <c r="AJ5" s="427"/>
      <c r="AK5" s="427"/>
      <c r="AL5" s="427"/>
    </row>
    <row r="6" spans="1:41" s="421" customFormat="1">
      <c r="A6" s="428" t="s">
        <v>270</v>
      </c>
      <c r="B6" s="429">
        <v>238.5</v>
      </c>
      <c r="C6" s="430">
        <v>208</v>
      </c>
      <c r="D6" s="430">
        <v>207.5</v>
      </c>
      <c r="E6" s="430">
        <v>208.9</v>
      </c>
      <c r="F6" s="430">
        <v>198.1</v>
      </c>
      <c r="G6" s="430">
        <v>195.9</v>
      </c>
      <c r="H6" s="430">
        <v>194</v>
      </c>
      <c r="I6" s="430">
        <v>192.4</v>
      </c>
      <c r="J6" s="430">
        <v>192.4</v>
      </c>
      <c r="K6" s="430">
        <v>207.8</v>
      </c>
      <c r="L6" s="430">
        <v>205.7</v>
      </c>
      <c r="M6" s="430">
        <v>202.2</v>
      </c>
      <c r="N6" s="430">
        <v>171.4</v>
      </c>
      <c r="O6" s="430">
        <v>181.2</v>
      </c>
      <c r="P6" s="430">
        <v>194.1</v>
      </c>
      <c r="Q6" s="584">
        <v>184.4</v>
      </c>
      <c r="AB6" s="427"/>
      <c r="AC6" s="427"/>
      <c r="AD6" s="427"/>
      <c r="AE6" s="427"/>
      <c r="AF6" s="427"/>
      <c r="AG6" s="427"/>
      <c r="AH6" s="427"/>
      <c r="AI6" s="427"/>
      <c r="AJ6" s="427"/>
      <c r="AK6" s="427"/>
      <c r="AL6" s="427"/>
      <c r="AM6" s="453"/>
      <c r="AN6" s="453"/>
    </row>
    <row r="7" spans="1:41" s="421" customFormat="1">
      <c r="A7" s="415" t="s">
        <v>271</v>
      </c>
      <c r="B7" s="416">
        <v>19.999999999999989</v>
      </c>
      <c r="C7" s="417">
        <v>18.500000000000011</v>
      </c>
      <c r="D7" s="417">
        <v>20.100000000000012</v>
      </c>
      <c r="E7" s="417">
        <v>19.600000000000005</v>
      </c>
      <c r="F7" s="417">
        <v>21.2</v>
      </c>
      <c r="G7" s="417">
        <v>20.700000000000006</v>
      </c>
      <c r="H7" s="417">
        <v>21</v>
      </c>
      <c r="I7" s="417">
        <v>21.2</v>
      </c>
      <c r="J7" s="417">
        <v>20.9</v>
      </c>
      <c r="K7" s="417">
        <v>21.3</v>
      </c>
      <c r="L7" s="417">
        <v>21.3</v>
      </c>
      <c r="M7" s="417">
        <v>21.400000000000013</v>
      </c>
      <c r="N7" s="417">
        <v>18.099999999999987</v>
      </c>
      <c r="O7" s="417">
        <v>20.399999999999999</v>
      </c>
      <c r="P7" s="417">
        <v>21.2</v>
      </c>
      <c r="Q7" s="572">
        <v>20.900000000000006</v>
      </c>
      <c r="AB7" s="427"/>
      <c r="AC7" s="427"/>
      <c r="AD7" s="427"/>
      <c r="AE7" s="427"/>
      <c r="AF7" s="427"/>
      <c r="AG7" s="427"/>
      <c r="AH7" s="427"/>
      <c r="AI7" s="427"/>
      <c r="AJ7" s="427"/>
      <c r="AK7" s="427"/>
      <c r="AL7" s="427"/>
      <c r="AM7" s="453"/>
      <c r="AN7" s="453"/>
    </row>
    <row r="8" spans="1:41" s="453" customFormat="1">
      <c r="A8" s="415" t="s">
        <v>272</v>
      </c>
      <c r="B8" s="416">
        <v>8.6999999999999993</v>
      </c>
      <c r="C8" s="417">
        <v>7.8</v>
      </c>
      <c r="D8" s="417">
        <v>8.1999999999999993</v>
      </c>
      <c r="E8" s="417">
        <v>8.3000000000000007</v>
      </c>
      <c r="F8" s="417">
        <v>8.8000000000000007</v>
      </c>
      <c r="G8" s="417">
        <v>8.1999999999999993</v>
      </c>
      <c r="H8" s="417">
        <v>8.5</v>
      </c>
      <c r="I8" s="417">
        <v>9.3000000000000007</v>
      </c>
      <c r="J8" s="417">
        <v>9.6</v>
      </c>
      <c r="K8" s="417">
        <v>9.6999999999999993</v>
      </c>
      <c r="L8" s="417">
        <v>9.6999999999999993</v>
      </c>
      <c r="M8" s="417">
        <v>9.9</v>
      </c>
      <c r="N8" s="417">
        <v>10.1</v>
      </c>
      <c r="O8" s="417">
        <v>10.6</v>
      </c>
      <c r="P8" s="417">
        <v>10.3</v>
      </c>
      <c r="Q8" s="581">
        <v>10</v>
      </c>
      <c r="AB8" s="427"/>
      <c r="AC8" s="427"/>
      <c r="AD8" s="427"/>
      <c r="AE8" s="427"/>
      <c r="AF8" s="427"/>
      <c r="AG8" s="427"/>
      <c r="AH8" s="427"/>
      <c r="AI8" s="427"/>
      <c r="AJ8" s="427"/>
      <c r="AK8" s="427"/>
      <c r="AL8" s="427"/>
    </row>
    <row r="9" spans="1:41" s="433" customFormat="1">
      <c r="A9" s="431" t="s">
        <v>36</v>
      </c>
      <c r="B9" s="418">
        <v>123</v>
      </c>
      <c r="C9" s="419">
        <v>117.5</v>
      </c>
      <c r="D9" s="419">
        <v>119.4</v>
      </c>
      <c r="E9" s="419">
        <v>119.9</v>
      </c>
      <c r="F9" s="419">
        <v>114.8</v>
      </c>
      <c r="G9" s="419">
        <v>119.1</v>
      </c>
      <c r="H9" s="419">
        <v>121.8</v>
      </c>
      <c r="I9" s="419">
        <v>127.2</v>
      </c>
      <c r="J9" s="419">
        <v>122.3</v>
      </c>
      <c r="K9" s="419">
        <v>126.5</v>
      </c>
      <c r="L9" s="419">
        <v>131.19999999999999</v>
      </c>
      <c r="M9" s="419">
        <v>126.4</v>
      </c>
      <c r="N9" s="419">
        <v>112.9</v>
      </c>
      <c r="O9" s="419">
        <v>112.7</v>
      </c>
      <c r="P9" s="419">
        <v>115.6</v>
      </c>
      <c r="Q9" s="582">
        <v>111</v>
      </c>
      <c r="R9" s="453"/>
      <c r="S9" s="453"/>
      <c r="T9" s="453"/>
      <c r="U9" s="453"/>
      <c r="V9" s="453"/>
      <c r="W9" s="453"/>
      <c r="X9" s="453"/>
      <c r="Y9" s="453"/>
      <c r="Z9" s="453"/>
      <c r="AA9" s="453"/>
      <c r="AB9" s="432"/>
      <c r="AC9" s="432"/>
      <c r="AD9" s="432"/>
      <c r="AE9" s="432"/>
      <c r="AF9" s="432"/>
      <c r="AG9" s="432"/>
      <c r="AH9" s="432"/>
      <c r="AI9" s="432"/>
      <c r="AJ9" s="432"/>
      <c r="AK9" s="432"/>
      <c r="AL9" s="432"/>
      <c r="AM9" s="432"/>
    </row>
    <row r="10" spans="1:41" s="453" customFormat="1">
      <c r="A10" s="428" t="s">
        <v>270</v>
      </c>
      <c r="B10" s="429">
        <v>109.2</v>
      </c>
      <c r="C10" s="430">
        <v>104.1</v>
      </c>
      <c r="D10" s="430">
        <v>104.2</v>
      </c>
      <c r="E10" s="430">
        <v>105.6</v>
      </c>
      <c r="F10" s="430">
        <v>100.3</v>
      </c>
      <c r="G10" s="430">
        <v>104.8</v>
      </c>
      <c r="H10" s="430">
        <v>107.9</v>
      </c>
      <c r="I10" s="430">
        <v>112.3</v>
      </c>
      <c r="J10" s="430">
        <v>106.9</v>
      </c>
      <c r="K10" s="430">
        <v>111.1</v>
      </c>
      <c r="L10" s="430">
        <v>115.6</v>
      </c>
      <c r="M10" s="430">
        <v>110</v>
      </c>
      <c r="N10" s="430">
        <v>99.6</v>
      </c>
      <c r="O10" s="430">
        <v>98.3</v>
      </c>
      <c r="P10" s="430">
        <v>100.4</v>
      </c>
      <c r="Q10" s="583">
        <v>96.5</v>
      </c>
      <c r="R10" s="432"/>
      <c r="S10" s="432"/>
      <c r="T10" s="432"/>
      <c r="U10" s="432"/>
      <c r="V10" s="432"/>
      <c r="W10" s="432"/>
      <c r="X10" s="432"/>
      <c r="Y10" s="432"/>
      <c r="Z10" s="432"/>
      <c r="AA10" s="432"/>
      <c r="AB10" s="432"/>
      <c r="AC10" s="432"/>
      <c r="AD10" s="432"/>
      <c r="AE10" s="432"/>
      <c r="AF10" s="432"/>
      <c r="AG10" s="432"/>
      <c r="AH10" s="432"/>
      <c r="AI10" s="432"/>
      <c r="AJ10" s="432"/>
      <c r="AK10" s="432"/>
      <c r="AL10" s="432"/>
      <c r="AM10" s="432"/>
    </row>
    <row r="11" spans="1:41" s="453" customFormat="1">
      <c r="A11" s="415" t="s">
        <v>271</v>
      </c>
      <c r="B11" s="416">
        <v>11.499999999999996</v>
      </c>
      <c r="C11" s="417">
        <v>11.200000000000006</v>
      </c>
      <c r="D11" s="417">
        <v>12.800000000000002</v>
      </c>
      <c r="E11" s="417">
        <v>12.200000000000012</v>
      </c>
      <c r="F11" s="417">
        <v>11.9</v>
      </c>
      <c r="G11" s="417">
        <v>11.899999999999997</v>
      </c>
      <c r="H11" s="417">
        <v>11.299999999999992</v>
      </c>
      <c r="I11" s="417">
        <v>12.100000000000005</v>
      </c>
      <c r="J11" s="417">
        <v>12.299999999999992</v>
      </c>
      <c r="K11" s="417">
        <v>12.300000000000006</v>
      </c>
      <c r="L11" s="417">
        <v>12.599999999999994</v>
      </c>
      <c r="M11" s="417">
        <v>13.200000000000006</v>
      </c>
      <c r="N11" s="417">
        <v>10.100000000000012</v>
      </c>
      <c r="O11" s="417">
        <v>11.100000000000005</v>
      </c>
      <c r="P11" s="417">
        <v>12.099999999999989</v>
      </c>
      <c r="Q11" s="572">
        <v>11.5</v>
      </c>
      <c r="AB11" s="432"/>
      <c r="AC11" s="432"/>
      <c r="AD11" s="432"/>
      <c r="AE11" s="432"/>
      <c r="AF11" s="432"/>
      <c r="AG11" s="432"/>
      <c r="AH11" s="432"/>
      <c r="AI11" s="432"/>
      <c r="AJ11" s="432"/>
      <c r="AK11" s="432"/>
      <c r="AL11" s="432"/>
      <c r="AM11" s="432"/>
    </row>
    <row r="12" spans="1:41" s="453" customFormat="1">
      <c r="A12" s="415" t="s">
        <v>272</v>
      </c>
      <c r="B12" s="416">
        <v>2.2999999999999998</v>
      </c>
      <c r="C12" s="417">
        <v>2.2000000000000002</v>
      </c>
      <c r="D12" s="417">
        <v>2.4</v>
      </c>
      <c r="E12" s="417">
        <v>2.1</v>
      </c>
      <c r="F12" s="417">
        <v>2.6</v>
      </c>
      <c r="G12" s="417">
        <v>2.4</v>
      </c>
      <c r="H12" s="417">
        <v>2.6</v>
      </c>
      <c r="I12" s="417">
        <v>2.8</v>
      </c>
      <c r="J12" s="417">
        <v>3.1</v>
      </c>
      <c r="K12" s="417">
        <v>3.1</v>
      </c>
      <c r="L12" s="417">
        <v>3</v>
      </c>
      <c r="M12" s="417">
        <v>3.2</v>
      </c>
      <c r="N12" s="417">
        <v>3.2</v>
      </c>
      <c r="O12" s="417">
        <v>3.3</v>
      </c>
      <c r="P12" s="417">
        <v>3.1</v>
      </c>
      <c r="Q12" s="581">
        <v>3</v>
      </c>
      <c r="AB12" s="432"/>
      <c r="AC12" s="432"/>
      <c r="AD12" s="432"/>
      <c r="AE12" s="432"/>
      <c r="AF12" s="432"/>
      <c r="AG12" s="432"/>
      <c r="AH12" s="432"/>
      <c r="AI12" s="432"/>
      <c r="AJ12" s="432"/>
      <c r="AK12" s="432"/>
      <c r="AL12" s="432"/>
      <c r="AM12" s="432"/>
    </row>
    <row r="13" spans="1:41" s="453" customFormat="1">
      <c r="A13" s="434" t="s">
        <v>266</v>
      </c>
      <c r="B13" s="418">
        <v>390.2</v>
      </c>
      <c r="C13" s="419">
        <v>351.9</v>
      </c>
      <c r="D13" s="419">
        <v>355.2</v>
      </c>
      <c r="E13" s="419">
        <v>356.6</v>
      </c>
      <c r="F13" s="419">
        <v>343</v>
      </c>
      <c r="G13" s="419">
        <v>343.9</v>
      </c>
      <c r="H13" s="419">
        <v>345.3</v>
      </c>
      <c r="I13" s="419">
        <v>350.1</v>
      </c>
      <c r="J13" s="419">
        <v>345.1</v>
      </c>
      <c r="K13" s="419">
        <v>365.3</v>
      </c>
      <c r="L13" s="419">
        <v>367.9</v>
      </c>
      <c r="M13" s="419">
        <v>359.9</v>
      </c>
      <c r="N13" s="419">
        <v>312.5</v>
      </c>
      <c r="O13" s="419">
        <v>325</v>
      </c>
      <c r="P13" s="419">
        <v>341.2</v>
      </c>
      <c r="Q13" s="582">
        <v>326.3</v>
      </c>
      <c r="R13" s="421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2"/>
      <c r="AN13" s="432"/>
      <c r="AO13" s="432"/>
    </row>
    <row r="14" spans="1:41" s="453" customFormat="1">
      <c r="A14" s="428" t="s">
        <v>270</v>
      </c>
      <c r="B14" s="429">
        <v>347.8</v>
      </c>
      <c r="C14" s="430">
        <v>312.10000000000002</v>
      </c>
      <c r="D14" s="430">
        <v>311.7</v>
      </c>
      <c r="E14" s="430">
        <v>314.5</v>
      </c>
      <c r="F14" s="430">
        <v>298.5</v>
      </c>
      <c r="G14" s="430">
        <v>300.60000000000002</v>
      </c>
      <c r="H14" s="430">
        <v>301.89999999999998</v>
      </c>
      <c r="I14" s="430">
        <v>304.60000000000002</v>
      </c>
      <c r="J14" s="430">
        <v>299.3</v>
      </c>
      <c r="K14" s="430">
        <v>318.89999999999998</v>
      </c>
      <c r="L14" s="430">
        <v>321.2</v>
      </c>
      <c r="M14" s="430">
        <v>312.2</v>
      </c>
      <c r="N14" s="430">
        <v>271.10000000000002</v>
      </c>
      <c r="O14" s="445">
        <v>279.5</v>
      </c>
      <c r="P14" s="445">
        <v>294.5</v>
      </c>
      <c r="Q14" s="583">
        <v>281</v>
      </c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2"/>
      <c r="AN14" s="432"/>
      <c r="AO14" s="432"/>
    </row>
    <row r="15" spans="1:41" s="421" customFormat="1">
      <c r="A15" s="415" t="s">
        <v>271</v>
      </c>
      <c r="B15" s="416">
        <v>31.399999999999977</v>
      </c>
      <c r="C15" s="417">
        <v>29.799999999999955</v>
      </c>
      <c r="D15" s="417">
        <v>32.9</v>
      </c>
      <c r="E15" s="417">
        <v>31.600000000000023</v>
      </c>
      <c r="F15" s="417">
        <v>33.1</v>
      </c>
      <c r="G15" s="417">
        <v>32.699999999999953</v>
      </c>
      <c r="H15" s="417">
        <v>32.300000000000033</v>
      </c>
      <c r="I15" s="417">
        <v>33.4</v>
      </c>
      <c r="J15" s="417">
        <v>33.000000000000014</v>
      </c>
      <c r="K15" s="417">
        <v>33.600000000000037</v>
      </c>
      <c r="L15" s="417">
        <v>33.999999999999986</v>
      </c>
      <c r="M15" s="417">
        <v>34.599999999999987</v>
      </c>
      <c r="N15" s="417">
        <v>28.099999999999977</v>
      </c>
      <c r="O15" s="417">
        <v>31.6</v>
      </c>
      <c r="P15" s="417">
        <v>33.29999999999999</v>
      </c>
      <c r="Q15" s="572">
        <v>32.400000000000013</v>
      </c>
      <c r="AA15" s="435"/>
      <c r="AB15" s="435"/>
      <c r="AC15" s="435"/>
      <c r="AD15" s="435"/>
      <c r="AE15" s="435"/>
      <c r="AF15" s="435"/>
      <c r="AG15" s="435"/>
      <c r="AH15" s="435"/>
      <c r="AI15" s="435"/>
      <c r="AJ15" s="435"/>
      <c r="AK15" s="435"/>
      <c r="AL15" s="435"/>
      <c r="AM15" s="432"/>
      <c r="AN15" s="432"/>
      <c r="AO15" s="432"/>
    </row>
    <row r="16" spans="1:41" s="421" customFormat="1">
      <c r="A16" s="436" t="s">
        <v>272</v>
      </c>
      <c r="B16" s="437">
        <v>11</v>
      </c>
      <c r="C16" s="438">
        <v>10</v>
      </c>
      <c r="D16" s="438">
        <v>10.6</v>
      </c>
      <c r="E16" s="438">
        <v>10.5</v>
      </c>
      <c r="F16" s="438">
        <v>11.4</v>
      </c>
      <c r="G16" s="438">
        <v>10.6</v>
      </c>
      <c r="H16" s="438">
        <v>11.1</v>
      </c>
      <c r="I16" s="438">
        <v>12.1</v>
      </c>
      <c r="J16" s="439">
        <v>12.8</v>
      </c>
      <c r="K16" s="438">
        <v>12.8</v>
      </c>
      <c r="L16" s="438">
        <v>12.7</v>
      </c>
      <c r="M16" s="438">
        <v>13.1</v>
      </c>
      <c r="N16" s="438">
        <v>13.3</v>
      </c>
      <c r="O16" s="446">
        <v>13.9</v>
      </c>
      <c r="P16" s="446">
        <v>13.4</v>
      </c>
      <c r="Q16" s="440">
        <v>12.9</v>
      </c>
      <c r="AA16" s="435"/>
      <c r="AB16" s="435"/>
      <c r="AC16" s="435"/>
      <c r="AD16" s="435"/>
      <c r="AE16" s="435"/>
      <c r="AF16" s="435"/>
      <c r="AG16" s="435"/>
      <c r="AH16" s="435"/>
      <c r="AI16" s="435"/>
      <c r="AJ16" s="435"/>
      <c r="AK16" s="435"/>
      <c r="AL16" s="435"/>
      <c r="AM16" s="432"/>
      <c r="AN16" s="432"/>
      <c r="AO16" s="432"/>
    </row>
    <row r="17" spans="1:17" s="453" customFormat="1" ht="11.25">
      <c r="Q17" s="450"/>
    </row>
    <row r="18" spans="1:17" s="433" customFormat="1" ht="11.25">
      <c r="A18" s="576" t="s">
        <v>560</v>
      </c>
      <c r="B18" s="441"/>
      <c r="C18" s="441"/>
      <c r="D18" s="441"/>
      <c r="E18" s="441"/>
      <c r="F18" s="441"/>
      <c r="G18" s="441"/>
      <c r="H18" s="441"/>
      <c r="I18" s="441"/>
      <c r="J18" s="441"/>
      <c r="K18" s="442"/>
      <c r="L18" s="453"/>
      <c r="M18" s="443"/>
      <c r="N18" s="443"/>
      <c r="O18" s="443"/>
      <c r="P18" s="443"/>
      <c r="Q18" s="444"/>
    </row>
    <row r="19" spans="1:17" s="433" customFormat="1" ht="11.25">
      <c r="A19" s="447" t="s">
        <v>267</v>
      </c>
      <c r="B19" s="441"/>
      <c r="C19" s="441"/>
      <c r="D19" s="441"/>
      <c r="E19" s="441"/>
      <c r="F19" s="441"/>
      <c r="G19" s="441"/>
      <c r="H19" s="441"/>
      <c r="I19" s="441"/>
      <c r="J19" s="441"/>
      <c r="K19" s="442"/>
      <c r="L19" s="453"/>
      <c r="M19" s="443"/>
      <c r="N19" s="443"/>
      <c r="O19" s="443"/>
      <c r="P19" s="443"/>
      <c r="Q19" s="444"/>
    </row>
    <row r="20" spans="1:17" s="433" customFormat="1" ht="11.25">
      <c r="A20" s="447"/>
      <c r="B20" s="441"/>
      <c r="C20" s="441"/>
      <c r="D20" s="441"/>
      <c r="E20" s="441"/>
      <c r="F20" s="441"/>
      <c r="G20" s="441"/>
      <c r="H20" s="441"/>
      <c r="I20" s="441"/>
      <c r="J20" s="441"/>
      <c r="K20" s="442"/>
      <c r="L20" s="453"/>
      <c r="M20" s="443"/>
      <c r="N20" s="443"/>
      <c r="O20" s="443"/>
      <c r="P20" s="443"/>
      <c r="Q20" s="444"/>
    </row>
    <row r="22" spans="1:17">
      <c r="A22" s="420" t="s">
        <v>18</v>
      </c>
      <c r="B22" s="492"/>
      <c r="C22" s="492"/>
      <c r="D22" s="492"/>
      <c r="E22" s="492"/>
      <c r="F22" s="492"/>
      <c r="G22" s="492"/>
      <c r="H22" s="492"/>
      <c r="I22" s="492"/>
      <c r="J22" s="492"/>
      <c r="K22" s="492"/>
      <c r="L22" s="492"/>
      <c r="M22" s="492"/>
      <c r="N22" s="492"/>
      <c r="Q22" s="492"/>
    </row>
    <row r="23" spans="1:17">
      <c r="A23" s="564" t="s">
        <v>559</v>
      </c>
      <c r="B23" s="492"/>
      <c r="C23" s="492"/>
      <c r="D23" s="492"/>
      <c r="E23" s="492"/>
      <c r="F23" s="492"/>
      <c r="G23" s="492"/>
      <c r="H23" s="492"/>
      <c r="I23" s="492"/>
      <c r="J23" s="492"/>
      <c r="K23" s="492"/>
      <c r="L23" s="492"/>
      <c r="M23" s="492"/>
      <c r="N23" s="492"/>
      <c r="Q23" s="492"/>
    </row>
    <row r="24" spans="1:17">
      <c r="A24" s="420"/>
      <c r="B24" s="492"/>
      <c r="C24" s="492"/>
      <c r="D24" s="492"/>
      <c r="E24" s="492"/>
      <c r="F24" s="492"/>
      <c r="G24" s="492"/>
      <c r="H24" s="492"/>
      <c r="I24" s="492"/>
      <c r="J24" s="492"/>
      <c r="K24" s="492"/>
      <c r="L24" s="492"/>
      <c r="M24" s="492"/>
      <c r="N24" s="492"/>
      <c r="Q24" s="449" t="s">
        <v>258</v>
      </c>
    </row>
    <row r="25" spans="1:17">
      <c r="A25" s="413"/>
      <c r="B25" s="577">
        <v>2008</v>
      </c>
      <c r="C25" s="425">
        <v>2009</v>
      </c>
      <c r="D25" s="425">
        <v>2010</v>
      </c>
      <c r="E25" s="425">
        <v>2011</v>
      </c>
      <c r="F25" s="425">
        <v>2012</v>
      </c>
      <c r="G25" s="425">
        <v>2013</v>
      </c>
      <c r="H25" s="425">
        <v>2014</v>
      </c>
      <c r="I25" s="425">
        <v>2015</v>
      </c>
      <c r="J25" s="425">
        <v>2016</v>
      </c>
      <c r="K25" s="426">
        <v>2017</v>
      </c>
      <c r="L25" s="426">
        <v>2018</v>
      </c>
      <c r="M25" s="426">
        <v>2019</v>
      </c>
      <c r="N25" s="426">
        <v>2020</v>
      </c>
      <c r="O25" s="426">
        <v>2021</v>
      </c>
      <c r="P25" s="426">
        <v>2022</v>
      </c>
      <c r="Q25" s="567">
        <v>2023</v>
      </c>
    </row>
    <row r="26" spans="1:17">
      <c r="A26" s="579" t="s">
        <v>35</v>
      </c>
      <c r="B26" s="570">
        <v>21.2</v>
      </c>
      <c r="C26" s="414">
        <v>18.8</v>
      </c>
      <c r="D26" s="414">
        <v>20.100000000000001</v>
      </c>
      <c r="E26" s="414">
        <v>19.7</v>
      </c>
      <c r="F26" s="414">
        <v>20.3</v>
      </c>
      <c r="G26" s="414">
        <v>21.6</v>
      </c>
      <c r="H26" s="414">
        <v>22.6</v>
      </c>
      <c r="I26" s="414">
        <v>22.7</v>
      </c>
      <c r="J26" s="414">
        <v>23</v>
      </c>
      <c r="K26" s="414">
        <v>25.9</v>
      </c>
      <c r="L26" s="414">
        <v>26.2</v>
      </c>
      <c r="M26" s="414">
        <v>26.2</v>
      </c>
      <c r="N26" s="414">
        <v>23.5</v>
      </c>
      <c r="O26" s="414">
        <v>29</v>
      </c>
      <c r="P26" s="414">
        <v>28.8</v>
      </c>
      <c r="Q26" s="580">
        <v>26</v>
      </c>
    </row>
    <row r="27" spans="1:17">
      <c r="A27" s="428" t="s">
        <v>270</v>
      </c>
      <c r="B27" s="429">
        <v>17.7</v>
      </c>
      <c r="C27" s="430">
        <v>15.8</v>
      </c>
      <c r="D27" s="430">
        <v>16.8</v>
      </c>
      <c r="E27" s="430">
        <v>16.3</v>
      </c>
      <c r="F27" s="430">
        <v>16.7</v>
      </c>
      <c r="G27" s="430">
        <v>18.2</v>
      </c>
      <c r="H27" s="430">
        <v>18.899999999999999</v>
      </c>
      <c r="I27" s="430">
        <v>18.7</v>
      </c>
      <c r="J27" s="430">
        <v>18.7</v>
      </c>
      <c r="K27" s="430">
        <v>21.1</v>
      </c>
      <c r="L27" s="430">
        <v>21.5</v>
      </c>
      <c r="M27" s="430">
        <v>21.4</v>
      </c>
      <c r="N27" s="430">
        <v>18.7</v>
      </c>
      <c r="O27" s="430">
        <v>23.7</v>
      </c>
      <c r="P27" s="430">
        <v>23.5</v>
      </c>
      <c r="Q27" s="583">
        <v>21.3</v>
      </c>
    </row>
    <row r="28" spans="1:17">
      <c r="A28" s="415" t="s">
        <v>271</v>
      </c>
      <c r="B28" s="416">
        <v>0.10000000000000009</v>
      </c>
      <c r="C28" s="417">
        <v>0</v>
      </c>
      <c r="D28" s="417">
        <v>0.10000000000000053</v>
      </c>
      <c r="E28" s="417">
        <v>0.1999999999999984</v>
      </c>
      <c r="F28" s="417">
        <v>0.10000000000000142</v>
      </c>
      <c r="G28" s="417">
        <v>0.10000000000000231</v>
      </c>
      <c r="H28" s="417">
        <v>0.10000000000000275</v>
      </c>
      <c r="I28" s="417">
        <v>0.10000000000000009</v>
      </c>
      <c r="J28" s="417">
        <v>0.10000000000000053</v>
      </c>
      <c r="K28" s="417">
        <v>0.29999999999999716</v>
      </c>
      <c r="L28" s="417">
        <v>0.19999999999999929</v>
      </c>
      <c r="M28" s="417">
        <v>0.20000000000000107</v>
      </c>
      <c r="N28" s="417">
        <v>0.20000000000000107</v>
      </c>
      <c r="O28" s="417">
        <v>0.30000000000000071</v>
      </c>
      <c r="P28" s="417">
        <v>0.30000000000000071</v>
      </c>
      <c r="Q28" s="572">
        <v>0.19999999999999929</v>
      </c>
    </row>
    <row r="29" spans="1:17">
      <c r="A29" s="415" t="s">
        <v>272</v>
      </c>
      <c r="B29" s="416">
        <v>3.4</v>
      </c>
      <c r="C29" s="417">
        <v>3</v>
      </c>
      <c r="D29" s="417">
        <v>3.2</v>
      </c>
      <c r="E29" s="417">
        <v>3.2</v>
      </c>
      <c r="F29" s="417">
        <v>3.5</v>
      </c>
      <c r="G29" s="417">
        <v>3.3</v>
      </c>
      <c r="H29" s="417">
        <v>3.6</v>
      </c>
      <c r="I29" s="417">
        <v>3.9</v>
      </c>
      <c r="J29" s="417">
        <v>4.2</v>
      </c>
      <c r="K29" s="417">
        <v>4.5</v>
      </c>
      <c r="L29" s="417">
        <v>4.5</v>
      </c>
      <c r="M29" s="417">
        <v>4.5999999999999996</v>
      </c>
      <c r="N29" s="417">
        <v>4.5999999999999996</v>
      </c>
      <c r="O29" s="417">
        <v>5</v>
      </c>
      <c r="P29" s="417">
        <v>5</v>
      </c>
      <c r="Q29" s="581">
        <v>4.5</v>
      </c>
    </row>
    <row r="30" spans="1:17">
      <c r="A30" s="431" t="s">
        <v>36</v>
      </c>
      <c r="B30" s="418">
        <v>22.6</v>
      </c>
      <c r="C30" s="419">
        <v>22</v>
      </c>
      <c r="D30" s="419">
        <v>22.9</v>
      </c>
      <c r="E30" s="419">
        <v>22.8</v>
      </c>
      <c r="F30" s="419">
        <v>24.7</v>
      </c>
      <c r="G30" s="419">
        <v>25.7</v>
      </c>
      <c r="H30" s="419">
        <v>26.9</v>
      </c>
      <c r="I30" s="419">
        <v>27.1</v>
      </c>
      <c r="J30" s="419">
        <v>27</v>
      </c>
      <c r="K30" s="419">
        <v>29.7</v>
      </c>
      <c r="L30" s="419">
        <v>29.2</v>
      </c>
      <c r="M30" s="419">
        <v>28.9</v>
      </c>
      <c r="N30" s="419">
        <v>25.2</v>
      </c>
      <c r="O30" s="419">
        <v>30.2</v>
      </c>
      <c r="P30" s="419">
        <v>29.6</v>
      </c>
      <c r="Q30" s="582">
        <v>24.9</v>
      </c>
    </row>
    <row r="31" spans="1:17">
      <c r="A31" s="428" t="s">
        <v>270</v>
      </c>
      <c r="B31" s="429">
        <v>20.8</v>
      </c>
      <c r="C31" s="430">
        <v>20.3</v>
      </c>
      <c r="D31" s="430">
        <v>21</v>
      </c>
      <c r="E31" s="430">
        <v>20.6</v>
      </c>
      <c r="F31" s="430">
        <v>22.4</v>
      </c>
      <c r="G31" s="430">
        <v>23.5</v>
      </c>
      <c r="H31" s="430">
        <v>24.6</v>
      </c>
      <c r="I31" s="430">
        <v>24.8</v>
      </c>
      <c r="J31" s="430">
        <v>24.3</v>
      </c>
      <c r="K31" s="430">
        <v>26.9</v>
      </c>
      <c r="L31" s="430">
        <v>26.4</v>
      </c>
      <c r="M31" s="430">
        <v>26</v>
      </c>
      <c r="N31" s="430">
        <v>22.4</v>
      </c>
      <c r="O31" s="430">
        <v>27.1</v>
      </c>
      <c r="P31" s="430">
        <v>26.6</v>
      </c>
      <c r="Q31" s="583">
        <v>22.2</v>
      </c>
    </row>
    <row r="32" spans="1:17">
      <c r="A32" s="415" t="s">
        <v>271</v>
      </c>
      <c r="B32" s="416">
        <v>0.20000000000000062</v>
      </c>
      <c r="C32" s="417">
        <v>0.19999999999999929</v>
      </c>
      <c r="D32" s="417">
        <v>0.29999999999999849</v>
      </c>
      <c r="E32" s="417">
        <v>0.5999999999999992</v>
      </c>
      <c r="F32" s="417">
        <v>0.4000000000000008</v>
      </c>
      <c r="G32" s="417">
        <v>0.49999999999999933</v>
      </c>
      <c r="H32" s="417">
        <v>0.39999999999999725</v>
      </c>
      <c r="I32" s="417">
        <v>0.4000000000000008</v>
      </c>
      <c r="J32" s="417">
        <v>0.29999999999999938</v>
      </c>
      <c r="K32" s="417">
        <v>0.4000000000000008</v>
      </c>
      <c r="L32" s="417">
        <v>0.4000000000000008</v>
      </c>
      <c r="M32" s="417">
        <v>0.29999999999999849</v>
      </c>
      <c r="N32" s="417">
        <v>0.4000000000000008</v>
      </c>
      <c r="O32" s="417">
        <v>0.39999999999999769</v>
      </c>
      <c r="P32" s="417">
        <v>0.5</v>
      </c>
      <c r="Q32" s="572">
        <v>0.39999999999999947</v>
      </c>
    </row>
    <row r="33" spans="1:17">
      <c r="A33" s="415" t="s">
        <v>272</v>
      </c>
      <c r="B33" s="416">
        <v>1.6</v>
      </c>
      <c r="C33" s="417">
        <v>1.5</v>
      </c>
      <c r="D33" s="417">
        <v>1.6</v>
      </c>
      <c r="E33" s="417">
        <v>1.6</v>
      </c>
      <c r="F33" s="417">
        <v>1.9</v>
      </c>
      <c r="G33" s="417">
        <v>1.7</v>
      </c>
      <c r="H33" s="417">
        <v>1.9</v>
      </c>
      <c r="I33" s="417">
        <v>1.9</v>
      </c>
      <c r="J33" s="417">
        <v>2.4</v>
      </c>
      <c r="K33" s="417">
        <v>2.4</v>
      </c>
      <c r="L33" s="417">
        <v>2.4</v>
      </c>
      <c r="M33" s="417">
        <v>2.6</v>
      </c>
      <c r="N33" s="417">
        <v>2.4</v>
      </c>
      <c r="O33" s="417">
        <v>2.7</v>
      </c>
      <c r="P33" s="417">
        <v>2.5</v>
      </c>
      <c r="Q33" s="581">
        <v>2.2999999999999998</v>
      </c>
    </row>
    <row r="34" spans="1:17">
      <c r="A34" s="434" t="s">
        <v>266</v>
      </c>
      <c r="B34" s="418">
        <v>43.7</v>
      </c>
      <c r="C34" s="419">
        <v>40.799999999999997</v>
      </c>
      <c r="D34" s="419">
        <v>43</v>
      </c>
      <c r="E34" s="419">
        <v>42.5</v>
      </c>
      <c r="F34" s="419">
        <v>45</v>
      </c>
      <c r="G34" s="419">
        <v>47.3</v>
      </c>
      <c r="H34" s="419">
        <v>49.4</v>
      </c>
      <c r="I34" s="419">
        <v>49.8</v>
      </c>
      <c r="J34" s="419">
        <v>50</v>
      </c>
      <c r="K34" s="419">
        <v>55.6</v>
      </c>
      <c r="L34" s="419">
        <v>55.3</v>
      </c>
      <c r="M34" s="419">
        <v>55.2</v>
      </c>
      <c r="N34" s="419">
        <v>48.7</v>
      </c>
      <c r="O34" s="419">
        <v>59.2</v>
      </c>
      <c r="P34" s="419">
        <v>58.4</v>
      </c>
      <c r="Q34" s="582">
        <v>50.9</v>
      </c>
    </row>
    <row r="35" spans="1:17">
      <c r="A35" s="428" t="s">
        <v>270</v>
      </c>
      <c r="B35" s="429">
        <v>38.5</v>
      </c>
      <c r="C35" s="430">
        <v>36.1</v>
      </c>
      <c r="D35" s="430">
        <v>37.799999999999997</v>
      </c>
      <c r="E35" s="430">
        <v>36.9</v>
      </c>
      <c r="F35" s="430">
        <v>39.1</v>
      </c>
      <c r="G35" s="430">
        <v>41.7</v>
      </c>
      <c r="H35" s="430">
        <v>43.5</v>
      </c>
      <c r="I35" s="430">
        <v>43.6</v>
      </c>
      <c r="J35" s="430">
        <v>43</v>
      </c>
      <c r="K35" s="430">
        <v>48</v>
      </c>
      <c r="L35" s="430">
        <v>47.9</v>
      </c>
      <c r="M35" s="430">
        <v>47.4</v>
      </c>
      <c r="N35" s="430">
        <v>41.1</v>
      </c>
      <c r="O35" s="445">
        <v>50.9</v>
      </c>
      <c r="P35" s="445">
        <v>50.1</v>
      </c>
      <c r="Q35" s="583">
        <v>43.5</v>
      </c>
    </row>
    <row r="36" spans="1:17">
      <c r="A36" s="415" t="s">
        <v>271</v>
      </c>
      <c r="B36" s="416">
        <v>0.20000000000000284</v>
      </c>
      <c r="C36" s="417">
        <v>0.29999999999999538</v>
      </c>
      <c r="D36" s="417">
        <v>0.40000000000000302</v>
      </c>
      <c r="E36" s="417">
        <v>0.8000000000000016</v>
      </c>
      <c r="F36" s="417">
        <v>0.49999999999999822</v>
      </c>
      <c r="G36" s="417">
        <v>0.59999999999999432</v>
      </c>
      <c r="H36" s="417">
        <v>0.49999999999999822</v>
      </c>
      <c r="I36" s="417">
        <v>0.29999999999999538</v>
      </c>
      <c r="J36" s="417">
        <v>0.29999999999999982</v>
      </c>
      <c r="K36" s="417">
        <v>0.60000000000000142</v>
      </c>
      <c r="L36" s="417">
        <v>0.39999999999999858</v>
      </c>
      <c r="M36" s="417">
        <v>0.60000000000000409</v>
      </c>
      <c r="N36" s="417">
        <v>0.60000000000000142</v>
      </c>
      <c r="O36" s="417">
        <v>0.60000000000000409</v>
      </c>
      <c r="P36" s="417">
        <v>0.79999999999999716</v>
      </c>
      <c r="Q36" s="572">
        <v>0.59999999999999876</v>
      </c>
    </row>
    <row r="37" spans="1:17">
      <c r="A37" s="436" t="s">
        <v>272</v>
      </c>
      <c r="B37" s="437">
        <v>5</v>
      </c>
      <c r="C37" s="438">
        <v>4.4000000000000004</v>
      </c>
      <c r="D37" s="438">
        <v>4.8</v>
      </c>
      <c r="E37" s="438">
        <v>4.8</v>
      </c>
      <c r="F37" s="438">
        <v>5.4</v>
      </c>
      <c r="G37" s="438">
        <v>5</v>
      </c>
      <c r="H37" s="438">
        <v>5.4</v>
      </c>
      <c r="I37" s="438">
        <v>5.9</v>
      </c>
      <c r="J37" s="439">
        <v>6.7</v>
      </c>
      <c r="K37" s="438">
        <v>7</v>
      </c>
      <c r="L37" s="438">
        <v>7</v>
      </c>
      <c r="M37" s="438">
        <v>7.2</v>
      </c>
      <c r="N37" s="438">
        <v>7</v>
      </c>
      <c r="O37" s="446">
        <v>7.7</v>
      </c>
      <c r="P37" s="446">
        <v>7.5</v>
      </c>
      <c r="Q37" s="440">
        <v>6.8</v>
      </c>
    </row>
    <row r="39" spans="1:17">
      <c r="A39" s="576" t="s">
        <v>560</v>
      </c>
      <c r="B39" s="492"/>
      <c r="C39" s="492"/>
      <c r="D39" s="492"/>
      <c r="E39" s="492"/>
      <c r="F39" s="492"/>
      <c r="G39" s="492"/>
      <c r="H39" s="492"/>
      <c r="I39" s="492"/>
      <c r="J39" s="492"/>
      <c r="K39" s="492"/>
      <c r="L39" s="492"/>
      <c r="M39" s="492"/>
      <c r="N39" s="492"/>
      <c r="Q39" s="492"/>
    </row>
    <row r="40" spans="1:17">
      <c r="A40" s="447" t="s">
        <v>267</v>
      </c>
    </row>
  </sheetData>
  <pageMargins left="0.78749999999999998" right="0.78749999999999998" top="0.98402777777777795" bottom="0.98402777777777795" header="0.511811023622047" footer="0.511811023622047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60492-B0B3-4843-87E1-00F15DE2269C}">
  <dimension ref="A1:ALT54"/>
  <sheetViews>
    <sheetView showGridLines="0"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baseColWidth="10" defaultColWidth="11.42578125" defaultRowHeight="12.75"/>
  <cols>
    <col min="1" max="1" width="37.42578125" style="19" customWidth="1"/>
    <col min="2" max="33" width="5.7109375" style="19" customWidth="1"/>
    <col min="34" max="1008" width="11.42578125" style="19"/>
    <col min="1009" max="16384" width="11.42578125" style="492"/>
  </cols>
  <sheetData>
    <row r="1" spans="1:10">
      <c r="A1" s="1114" t="s">
        <v>659</v>
      </c>
    </row>
    <row r="2" spans="1:10">
      <c r="A2" s="1115" t="s">
        <v>599</v>
      </c>
    </row>
    <row r="3" spans="1:10">
      <c r="A3" s="1115"/>
      <c r="J3" s="470" t="s">
        <v>258</v>
      </c>
    </row>
    <row r="4" spans="1:10" s="19" customFormat="1" ht="12.75" customHeight="1">
      <c r="A4" s="1135"/>
      <c r="B4" s="1136">
        <v>2015</v>
      </c>
      <c r="C4" s="1136">
        <v>2016</v>
      </c>
      <c r="D4" s="1136">
        <v>2017</v>
      </c>
      <c r="E4" s="1136">
        <v>2018</v>
      </c>
      <c r="F4" s="1136">
        <v>2019</v>
      </c>
      <c r="G4" s="1136">
        <v>2020</v>
      </c>
      <c r="H4" s="1136">
        <v>2021</v>
      </c>
      <c r="I4" s="1136">
        <v>2022</v>
      </c>
      <c r="J4" s="1137">
        <v>2023</v>
      </c>
    </row>
    <row r="5" spans="1:10" s="19" customFormat="1" ht="12.75" customHeight="1">
      <c r="A5" s="1138" t="s">
        <v>607</v>
      </c>
      <c r="B5" s="1139">
        <v>189.60000000000002</v>
      </c>
      <c r="C5" s="1139">
        <v>186.20000000000005</v>
      </c>
      <c r="D5" s="1139">
        <v>202.9</v>
      </c>
      <c r="E5" s="1139">
        <v>201.29999999999998</v>
      </c>
      <c r="F5" s="1139">
        <v>195.70000000000002</v>
      </c>
      <c r="G5" s="1139">
        <v>167.7</v>
      </c>
      <c r="H5" s="1139">
        <v>178.9</v>
      </c>
      <c r="I5" s="1139">
        <v>180.7</v>
      </c>
      <c r="J5" s="1140">
        <v>174.9</v>
      </c>
    </row>
    <row r="6" spans="1:10">
      <c r="A6" s="1141" t="s">
        <v>608</v>
      </c>
      <c r="B6" s="1125">
        <v>0.3</v>
      </c>
      <c r="C6" s="1125">
        <v>0.6</v>
      </c>
      <c r="D6" s="1125">
        <v>0.7</v>
      </c>
      <c r="E6" s="1125">
        <v>0.8</v>
      </c>
      <c r="F6" s="1125">
        <v>0.7</v>
      </c>
      <c r="G6" s="1125">
        <v>0.7</v>
      </c>
      <c r="H6" s="1125">
        <v>0.7</v>
      </c>
      <c r="I6" s="1125">
        <v>0.7</v>
      </c>
      <c r="J6" s="1142">
        <v>0.7</v>
      </c>
    </row>
    <row r="7" spans="1:10">
      <c r="A7" s="1141" t="s">
        <v>609</v>
      </c>
      <c r="B7" s="1125">
        <v>3.3</v>
      </c>
      <c r="C7" s="1125">
        <v>3.2</v>
      </c>
      <c r="D7" s="1125">
        <v>3.2</v>
      </c>
      <c r="E7" s="1125">
        <v>3.2</v>
      </c>
      <c r="F7" s="1125">
        <v>3.1</v>
      </c>
      <c r="G7" s="1125">
        <v>3</v>
      </c>
      <c r="H7" s="1125">
        <v>2.4</v>
      </c>
      <c r="I7" s="1125">
        <v>2.7</v>
      </c>
      <c r="J7" s="1142">
        <v>2.5</v>
      </c>
    </row>
    <row r="8" spans="1:10">
      <c r="A8" s="1141" t="s">
        <v>604</v>
      </c>
      <c r="B8" s="1125">
        <v>41.9</v>
      </c>
      <c r="C8" s="1125">
        <v>43</v>
      </c>
      <c r="D8" s="1125">
        <v>50.6</v>
      </c>
      <c r="E8" s="1125">
        <v>46.2</v>
      </c>
      <c r="F8" s="1125">
        <v>44.1</v>
      </c>
      <c r="G8" s="1125">
        <v>39.6</v>
      </c>
      <c r="H8" s="1125">
        <v>38.1</v>
      </c>
      <c r="I8" s="1125">
        <v>37.1</v>
      </c>
      <c r="J8" s="1142">
        <v>41.1</v>
      </c>
    </row>
    <row r="9" spans="1:10">
      <c r="A9" s="1141" t="s">
        <v>610</v>
      </c>
      <c r="B9" s="1125">
        <v>1.7</v>
      </c>
      <c r="C9" s="1125">
        <v>1.6</v>
      </c>
      <c r="D9" s="1125">
        <v>1.6</v>
      </c>
      <c r="E9" s="1125">
        <v>1.5</v>
      </c>
      <c r="F9" s="1125">
        <v>1.7</v>
      </c>
      <c r="G9" s="1125">
        <v>1.3</v>
      </c>
      <c r="H9" s="1125">
        <v>2.5</v>
      </c>
      <c r="I9" s="1125">
        <v>2.8</v>
      </c>
      <c r="J9" s="1142">
        <v>2.5</v>
      </c>
    </row>
    <row r="10" spans="1:10">
      <c r="A10" s="1141" t="s">
        <v>611</v>
      </c>
      <c r="B10" s="1125">
        <v>2.1</v>
      </c>
      <c r="C10" s="1125">
        <v>2.1</v>
      </c>
      <c r="D10" s="1125">
        <v>1.8</v>
      </c>
      <c r="E10" s="1125">
        <v>1.6</v>
      </c>
      <c r="F10" s="1125">
        <v>1.6</v>
      </c>
      <c r="G10" s="1125">
        <v>1.5</v>
      </c>
      <c r="H10" s="1125">
        <v>1.2</v>
      </c>
      <c r="I10" s="1125">
        <v>1.5</v>
      </c>
      <c r="J10" s="1142">
        <v>1.3</v>
      </c>
    </row>
    <row r="11" spans="1:10">
      <c r="A11" s="1141" t="s">
        <v>269</v>
      </c>
      <c r="B11" s="1125">
        <v>46.6</v>
      </c>
      <c r="C11" s="1125">
        <v>46.7</v>
      </c>
      <c r="D11" s="1125">
        <v>50.2</v>
      </c>
      <c r="E11" s="1125">
        <v>51.6</v>
      </c>
      <c r="F11" s="1125">
        <v>52.7</v>
      </c>
      <c r="G11" s="1125">
        <v>45.1</v>
      </c>
      <c r="H11" s="1125">
        <v>48.4</v>
      </c>
      <c r="I11" s="1125">
        <v>49</v>
      </c>
      <c r="J11" s="1142">
        <v>43.8</v>
      </c>
    </row>
    <row r="12" spans="1:10">
      <c r="A12" s="1141" t="s">
        <v>612</v>
      </c>
      <c r="B12" s="1125">
        <v>0.2</v>
      </c>
      <c r="C12" s="1125">
        <v>0.2</v>
      </c>
      <c r="D12" s="1125">
        <v>0.2</v>
      </c>
      <c r="E12" s="1125">
        <v>0.2</v>
      </c>
      <c r="F12" s="1125">
        <v>0.2</v>
      </c>
      <c r="G12" s="1125">
        <v>0.2</v>
      </c>
      <c r="H12" s="1125">
        <v>0.2</v>
      </c>
      <c r="I12" s="1125">
        <v>0.2</v>
      </c>
      <c r="J12" s="1142">
        <v>0.2</v>
      </c>
    </row>
    <row r="13" spans="1:10">
      <c r="A13" s="1141" t="s">
        <v>613</v>
      </c>
      <c r="B13" s="1125">
        <v>90.8</v>
      </c>
      <c r="C13" s="1125">
        <v>86.4</v>
      </c>
      <c r="D13" s="1125">
        <v>92.1</v>
      </c>
      <c r="E13" s="1125">
        <v>93.9</v>
      </c>
      <c r="F13" s="1125">
        <v>89.3</v>
      </c>
      <c r="G13" s="1125">
        <v>74.599999999999994</v>
      </c>
      <c r="H13" s="1125">
        <v>83.6</v>
      </c>
      <c r="I13" s="1125">
        <v>84.6</v>
      </c>
      <c r="J13" s="1142">
        <v>80.900000000000006</v>
      </c>
    </row>
    <row r="14" spans="1:10">
      <c r="A14" s="1141" t="s">
        <v>614</v>
      </c>
      <c r="B14" s="1125">
        <v>0.3</v>
      </c>
      <c r="C14" s="1125">
        <v>0.3</v>
      </c>
      <c r="D14" s="1125">
        <v>0.3</v>
      </c>
      <c r="E14" s="1125">
        <v>0.2</v>
      </c>
      <c r="F14" s="1125">
        <v>0.3</v>
      </c>
      <c r="G14" s="1125">
        <v>0.4</v>
      </c>
      <c r="H14" s="1125">
        <v>0.3</v>
      </c>
      <c r="I14" s="1125">
        <v>0.3</v>
      </c>
      <c r="J14" s="1142">
        <v>0.3</v>
      </c>
    </row>
    <row r="15" spans="1:10">
      <c r="A15" s="1141" t="s">
        <v>615</v>
      </c>
      <c r="B15" s="1125">
        <v>0.3</v>
      </c>
      <c r="C15" s="1125">
        <v>0.3</v>
      </c>
      <c r="D15" s="1125">
        <v>0.3</v>
      </c>
      <c r="E15" s="1125">
        <v>0.2</v>
      </c>
      <c r="F15" s="1125">
        <v>0.2</v>
      </c>
      <c r="G15" s="1125">
        <v>0.2</v>
      </c>
      <c r="H15" s="1125">
        <v>0.2</v>
      </c>
      <c r="I15" s="1125">
        <v>0.2</v>
      </c>
      <c r="J15" s="1142">
        <v>0.2</v>
      </c>
    </row>
    <row r="16" spans="1:10">
      <c r="A16" s="1141" t="s">
        <v>616</v>
      </c>
      <c r="B16" s="1125">
        <v>0.5</v>
      </c>
      <c r="C16" s="1125">
        <v>0.5</v>
      </c>
      <c r="D16" s="1125">
        <v>0.5</v>
      </c>
      <c r="E16" s="1125">
        <v>0.5</v>
      </c>
      <c r="F16" s="1125">
        <v>0.4</v>
      </c>
      <c r="G16" s="1125">
        <v>0.2</v>
      </c>
      <c r="H16" s="1125">
        <v>0.1</v>
      </c>
      <c r="I16" s="1125">
        <v>0.3</v>
      </c>
      <c r="J16" s="1142">
        <v>0.3</v>
      </c>
    </row>
    <row r="17" spans="1:10">
      <c r="A17" s="1141" t="s">
        <v>617</v>
      </c>
      <c r="B17" s="1125">
        <v>1.6</v>
      </c>
      <c r="C17" s="1125">
        <v>1.3</v>
      </c>
      <c r="D17" s="1125">
        <v>1.3</v>
      </c>
      <c r="E17" s="1125">
        <v>1.3</v>
      </c>
      <c r="F17" s="1125">
        <v>1.3</v>
      </c>
      <c r="G17" s="1125">
        <v>0.8</v>
      </c>
      <c r="H17" s="1125">
        <v>1.1000000000000001</v>
      </c>
      <c r="I17" s="1125">
        <v>1.2</v>
      </c>
      <c r="J17" s="1142">
        <v>1</v>
      </c>
    </row>
    <row r="18" spans="1:10">
      <c r="A18" s="1141" t="s">
        <v>618</v>
      </c>
      <c r="B18" s="1125">
        <v>0</v>
      </c>
      <c r="C18" s="1125">
        <v>0</v>
      </c>
      <c r="D18" s="1125">
        <v>0.1</v>
      </c>
      <c r="E18" s="1125">
        <v>0.1</v>
      </c>
      <c r="F18" s="1125">
        <v>0.1</v>
      </c>
      <c r="G18" s="1125">
        <v>0.1</v>
      </c>
      <c r="H18" s="1125">
        <v>0.1</v>
      </c>
      <c r="I18" s="1125">
        <v>0.1</v>
      </c>
      <c r="J18" s="1142">
        <v>0.1</v>
      </c>
    </row>
    <row r="19" spans="1:10" s="19" customFormat="1" ht="11.25">
      <c r="A19" s="1138" t="s">
        <v>619</v>
      </c>
      <c r="B19" s="1139">
        <v>95.59999999999998</v>
      </c>
      <c r="C19" s="1139">
        <v>94.59999999999998</v>
      </c>
      <c r="D19" s="1139">
        <v>95.2</v>
      </c>
      <c r="E19" s="1139">
        <v>95.3</v>
      </c>
      <c r="F19" s="1139">
        <v>94.6</v>
      </c>
      <c r="G19" s="1139">
        <v>80.199999999999989</v>
      </c>
      <c r="H19" s="1139">
        <v>88.6</v>
      </c>
      <c r="I19" s="1139">
        <v>92.300000000000011</v>
      </c>
      <c r="J19" s="1140">
        <v>86.399999999999991</v>
      </c>
    </row>
    <row r="20" spans="1:10" s="19" customFormat="1" ht="11.25">
      <c r="A20" s="1141" t="s">
        <v>620</v>
      </c>
      <c r="B20" s="1125">
        <v>1.5</v>
      </c>
      <c r="C20" s="1125">
        <v>1.5</v>
      </c>
      <c r="D20" s="1125">
        <v>1.7</v>
      </c>
      <c r="E20" s="1125">
        <v>1.6</v>
      </c>
      <c r="F20" s="1125">
        <v>1.6</v>
      </c>
      <c r="G20" s="1125">
        <v>1.4</v>
      </c>
      <c r="H20" s="1125">
        <v>1.4</v>
      </c>
      <c r="I20" s="1125">
        <v>1.5</v>
      </c>
      <c r="J20" s="1142">
        <v>1.3</v>
      </c>
    </row>
    <row r="21" spans="1:10" s="19" customFormat="1" ht="11.25">
      <c r="A21" s="1141" t="s">
        <v>621</v>
      </c>
      <c r="B21" s="1125">
        <v>3.1</v>
      </c>
      <c r="C21" s="1125">
        <v>3.1</v>
      </c>
      <c r="D21" s="1125">
        <v>2.8</v>
      </c>
      <c r="E21" s="1125">
        <v>2.8</v>
      </c>
      <c r="F21" s="1125">
        <v>3.1</v>
      </c>
      <c r="G21" s="1125">
        <v>1.8</v>
      </c>
      <c r="H21" s="1125">
        <v>2.8</v>
      </c>
      <c r="I21" s="1125">
        <v>3</v>
      </c>
      <c r="J21" s="1142">
        <v>3</v>
      </c>
    </row>
    <row r="22" spans="1:10" s="19" customFormat="1" ht="11.25">
      <c r="A22" s="1141" t="s">
        <v>622</v>
      </c>
      <c r="B22" s="1125">
        <v>0.2</v>
      </c>
      <c r="C22" s="1125">
        <v>0.1</v>
      </c>
      <c r="D22" s="1125">
        <v>0.2</v>
      </c>
      <c r="E22" s="1125">
        <v>0.2</v>
      </c>
      <c r="F22" s="1125">
        <v>0.2</v>
      </c>
      <c r="G22" s="1125">
        <v>0.1</v>
      </c>
      <c r="H22" s="1125">
        <v>0.1</v>
      </c>
      <c r="I22" s="1125">
        <v>0.1</v>
      </c>
      <c r="J22" s="1142">
        <v>0.1</v>
      </c>
    </row>
    <row r="23" spans="1:10" s="19" customFormat="1" ht="11.25">
      <c r="A23" s="1141" t="s">
        <v>623</v>
      </c>
      <c r="B23" s="1125">
        <v>0.3</v>
      </c>
      <c r="C23" s="1125">
        <v>0.3</v>
      </c>
      <c r="D23" s="1125">
        <v>0.3</v>
      </c>
      <c r="E23" s="1125">
        <v>0.3</v>
      </c>
      <c r="F23" s="1125">
        <v>0.6</v>
      </c>
      <c r="G23" s="1125">
        <v>0.2</v>
      </c>
      <c r="H23" s="1125">
        <v>0.3</v>
      </c>
      <c r="I23" s="1125">
        <v>0.3</v>
      </c>
      <c r="J23" s="1142">
        <v>0.4</v>
      </c>
    </row>
    <row r="24" spans="1:10" s="19" customFormat="1" ht="11.25">
      <c r="A24" s="1141" t="s">
        <v>268</v>
      </c>
      <c r="B24" s="1125">
        <v>81.7</v>
      </c>
      <c r="C24" s="1125">
        <v>80.599999999999994</v>
      </c>
      <c r="D24" s="1125">
        <v>80.400000000000006</v>
      </c>
      <c r="E24" s="1125">
        <v>80.5</v>
      </c>
      <c r="F24" s="1125">
        <v>78.900000000000006</v>
      </c>
      <c r="G24" s="1125">
        <v>68.900000000000006</v>
      </c>
      <c r="H24" s="1125">
        <v>75.099999999999994</v>
      </c>
      <c r="I24" s="1125">
        <v>77.900000000000006</v>
      </c>
      <c r="J24" s="1142">
        <v>71.900000000000006</v>
      </c>
    </row>
    <row r="25" spans="1:10" s="19" customFormat="1" ht="11.25">
      <c r="A25" s="1141" t="s">
        <v>624</v>
      </c>
      <c r="B25" s="1125">
        <v>0.5</v>
      </c>
      <c r="C25" s="1125">
        <v>0.5</v>
      </c>
      <c r="D25" s="1125">
        <v>0.4</v>
      </c>
      <c r="E25" s="1125">
        <v>0.3</v>
      </c>
      <c r="F25" s="1125">
        <v>0.4</v>
      </c>
      <c r="G25" s="1125">
        <v>0.3</v>
      </c>
      <c r="H25" s="1125">
        <v>0.4</v>
      </c>
      <c r="I25" s="1125">
        <v>0.3</v>
      </c>
      <c r="J25" s="1142">
        <v>0.3</v>
      </c>
    </row>
    <row r="26" spans="1:10" s="19" customFormat="1" ht="11.25">
      <c r="A26" s="1141" t="s">
        <v>625</v>
      </c>
      <c r="B26" s="1125">
        <v>0.3</v>
      </c>
      <c r="C26" s="1125">
        <v>0.3</v>
      </c>
      <c r="D26" s="1125">
        <v>0.3</v>
      </c>
      <c r="E26" s="1125">
        <v>0.3</v>
      </c>
      <c r="F26" s="1125">
        <v>0.3</v>
      </c>
      <c r="G26" s="1125">
        <v>0.3</v>
      </c>
      <c r="H26" s="1125">
        <v>0.3</v>
      </c>
      <c r="I26" s="1125">
        <v>0.4</v>
      </c>
      <c r="J26" s="1142">
        <v>0.3</v>
      </c>
    </row>
    <row r="27" spans="1:10" s="19" customFormat="1" ht="11.25">
      <c r="A27" s="1141" t="s">
        <v>626</v>
      </c>
      <c r="B27" s="1125">
        <v>1.6</v>
      </c>
      <c r="C27" s="1125">
        <v>1.7</v>
      </c>
      <c r="D27" s="1125">
        <v>1.8</v>
      </c>
      <c r="E27" s="1125">
        <v>1.8</v>
      </c>
      <c r="F27" s="1125">
        <v>1.6</v>
      </c>
      <c r="G27" s="1125">
        <v>1.5</v>
      </c>
      <c r="H27" s="1125">
        <v>1.5</v>
      </c>
      <c r="I27" s="1125">
        <v>1.5</v>
      </c>
      <c r="J27" s="1142">
        <v>1.4</v>
      </c>
    </row>
    <row r="28" spans="1:10" s="19" customFormat="1" ht="11.25">
      <c r="A28" s="1141" t="s">
        <v>627</v>
      </c>
      <c r="B28" s="1126" t="s">
        <v>43</v>
      </c>
      <c r="C28" s="1126" t="s">
        <v>43</v>
      </c>
      <c r="D28" s="1125">
        <v>0.2</v>
      </c>
      <c r="E28" s="1125">
        <v>0.4</v>
      </c>
      <c r="F28" s="1125">
        <v>0.4</v>
      </c>
      <c r="G28" s="1125">
        <v>0.3</v>
      </c>
      <c r="H28" s="1125">
        <v>0.4</v>
      </c>
      <c r="I28" s="1125">
        <v>0.4</v>
      </c>
      <c r="J28" s="1142">
        <v>0.3</v>
      </c>
    </row>
    <row r="29" spans="1:10" s="19" customFormat="1" ht="11.25">
      <c r="A29" s="1141" t="s">
        <v>628</v>
      </c>
      <c r="B29" s="1126" t="s">
        <v>43</v>
      </c>
      <c r="C29" s="1125">
        <v>0.1</v>
      </c>
      <c r="D29" s="1125">
        <v>0.1</v>
      </c>
      <c r="E29" s="1125">
        <v>0.1</v>
      </c>
      <c r="F29" s="1125">
        <v>0.1</v>
      </c>
      <c r="G29" s="1125">
        <v>0.1</v>
      </c>
      <c r="H29" s="1125">
        <v>0.1</v>
      </c>
      <c r="I29" s="1125">
        <v>0.1</v>
      </c>
      <c r="J29" s="1142">
        <v>0.1</v>
      </c>
    </row>
    <row r="30" spans="1:10" s="19" customFormat="1" ht="11.25">
      <c r="A30" s="1141" t="s">
        <v>629</v>
      </c>
      <c r="B30" s="1125">
        <v>3.8</v>
      </c>
      <c r="C30" s="1125">
        <v>3.8</v>
      </c>
      <c r="D30" s="1125">
        <v>4</v>
      </c>
      <c r="E30" s="1125">
        <v>4.0999999999999996</v>
      </c>
      <c r="F30" s="1125">
        <v>4.3</v>
      </c>
      <c r="G30" s="1125">
        <v>4.0999999999999996</v>
      </c>
      <c r="H30" s="1125">
        <v>4.8</v>
      </c>
      <c r="I30" s="1125">
        <v>5.2</v>
      </c>
      <c r="J30" s="1142">
        <v>5.7</v>
      </c>
    </row>
    <row r="31" spans="1:10" s="19" customFormat="1" ht="11.25">
      <c r="A31" s="1141" t="s">
        <v>630</v>
      </c>
      <c r="B31" s="1125">
        <v>2.6</v>
      </c>
      <c r="C31" s="1125">
        <v>2.6</v>
      </c>
      <c r="D31" s="1125">
        <v>3</v>
      </c>
      <c r="E31" s="1125">
        <v>2.9</v>
      </c>
      <c r="F31" s="1125">
        <v>3.1</v>
      </c>
      <c r="G31" s="1125">
        <v>1.2</v>
      </c>
      <c r="H31" s="1125">
        <v>1.4</v>
      </c>
      <c r="I31" s="1125">
        <v>1.6</v>
      </c>
      <c r="J31" s="1142">
        <v>1.6</v>
      </c>
    </row>
    <row r="32" spans="1:10" s="19" customFormat="1" ht="11.25">
      <c r="A32" s="1138" t="s">
        <v>631</v>
      </c>
      <c r="B32" s="1139">
        <v>52.599999999999994</v>
      </c>
      <c r="C32" s="1139">
        <v>51.4</v>
      </c>
      <c r="D32" s="1139">
        <v>54.599999999999994</v>
      </c>
      <c r="E32" s="1139">
        <v>58.499999999999993</v>
      </c>
      <c r="F32" s="1139">
        <v>56.4</v>
      </c>
      <c r="G32" s="1139">
        <v>51.5</v>
      </c>
      <c r="H32" s="1139">
        <v>43.29999999999999</v>
      </c>
      <c r="I32" s="1139">
        <v>54.699999999999996</v>
      </c>
      <c r="J32" s="1140">
        <v>52.199999999999996</v>
      </c>
    </row>
    <row r="33" spans="1:10" s="19" customFormat="1" ht="11.25">
      <c r="A33" s="1141" t="s">
        <v>632</v>
      </c>
      <c r="B33" s="1125">
        <v>2.2999999999999998</v>
      </c>
      <c r="C33" s="1125">
        <v>2.2999999999999998</v>
      </c>
      <c r="D33" s="1125">
        <v>2.4</v>
      </c>
      <c r="E33" s="1125">
        <v>2.4</v>
      </c>
      <c r="F33" s="1125">
        <v>2.2999999999999998</v>
      </c>
      <c r="G33" s="1125">
        <v>2.2000000000000002</v>
      </c>
      <c r="H33" s="1125">
        <v>2.4</v>
      </c>
      <c r="I33" s="1125">
        <v>2.1</v>
      </c>
      <c r="J33" s="1142">
        <v>2.2999999999999998</v>
      </c>
    </row>
    <row r="34" spans="1:10" s="19" customFormat="1" ht="11.25">
      <c r="A34" s="1141" t="s">
        <v>601</v>
      </c>
      <c r="B34" s="1125">
        <v>8.4</v>
      </c>
      <c r="C34" s="1125">
        <v>7.8</v>
      </c>
      <c r="D34" s="1125">
        <v>7.3</v>
      </c>
      <c r="E34" s="1125">
        <v>7.1</v>
      </c>
      <c r="F34" s="1125">
        <v>6.8</v>
      </c>
      <c r="G34" s="1125">
        <v>6</v>
      </c>
      <c r="H34" s="1125">
        <v>6.6</v>
      </c>
      <c r="I34" s="1125">
        <v>6.5</v>
      </c>
      <c r="J34" s="1142">
        <v>6.2</v>
      </c>
    </row>
    <row r="35" spans="1:10" s="19" customFormat="1" ht="11.25">
      <c r="A35" s="1141" t="s">
        <v>633</v>
      </c>
      <c r="B35" s="1126">
        <v>2.5</v>
      </c>
      <c r="C35" s="1126">
        <v>2.7</v>
      </c>
      <c r="D35" s="1125">
        <v>2.4</v>
      </c>
      <c r="E35" s="1125">
        <v>2.8</v>
      </c>
      <c r="F35" s="1125">
        <v>2.6</v>
      </c>
      <c r="G35" s="1125">
        <v>2.6</v>
      </c>
      <c r="H35" s="1125">
        <v>2.6</v>
      </c>
      <c r="I35" s="1125">
        <v>2.6</v>
      </c>
      <c r="J35" s="1142">
        <v>2.7</v>
      </c>
    </row>
    <row r="36" spans="1:10" s="19" customFormat="1" ht="11.25">
      <c r="A36" s="1141" t="s">
        <v>634</v>
      </c>
      <c r="B36" s="1126">
        <v>0.1</v>
      </c>
      <c r="C36" s="1125">
        <v>0</v>
      </c>
      <c r="D36" s="1125">
        <v>0</v>
      </c>
      <c r="E36" s="1125">
        <v>0</v>
      </c>
      <c r="F36" s="1125">
        <v>0</v>
      </c>
      <c r="G36" s="1125">
        <v>0</v>
      </c>
      <c r="H36" s="1125">
        <v>0</v>
      </c>
      <c r="I36" s="1125">
        <v>0</v>
      </c>
      <c r="J36" s="1142">
        <v>0</v>
      </c>
    </row>
    <row r="37" spans="1:10" s="19" customFormat="1" ht="11.25">
      <c r="A37" s="1141" t="s">
        <v>635</v>
      </c>
      <c r="B37" s="1125">
        <v>0.1</v>
      </c>
      <c r="C37" s="1125">
        <v>0.1</v>
      </c>
      <c r="D37" s="1125">
        <v>0.1</v>
      </c>
      <c r="E37" s="1126" t="s">
        <v>43</v>
      </c>
      <c r="F37" s="1126" t="s">
        <v>43</v>
      </c>
      <c r="G37" s="1126" t="s">
        <v>43</v>
      </c>
      <c r="H37" s="1126" t="s">
        <v>43</v>
      </c>
      <c r="I37" s="1126" t="s">
        <v>43</v>
      </c>
      <c r="J37" s="1143" t="s">
        <v>43</v>
      </c>
    </row>
    <row r="38" spans="1:10" s="19" customFormat="1" ht="11.25">
      <c r="A38" s="1141" t="s">
        <v>602</v>
      </c>
      <c r="B38" s="1125">
        <v>9.8000000000000007</v>
      </c>
      <c r="C38" s="1125">
        <v>9.1999999999999993</v>
      </c>
      <c r="D38" s="1125">
        <v>8.6</v>
      </c>
      <c r="E38" s="1125">
        <v>9.6</v>
      </c>
      <c r="F38" s="1125">
        <v>9.8000000000000007</v>
      </c>
      <c r="G38" s="1125">
        <v>8.9</v>
      </c>
      <c r="H38" s="1125">
        <v>8.8000000000000007</v>
      </c>
      <c r="I38" s="1125">
        <v>9.6</v>
      </c>
      <c r="J38" s="1142">
        <v>8.6</v>
      </c>
    </row>
    <row r="39" spans="1:10" s="19" customFormat="1" ht="11.25">
      <c r="A39" s="1141" t="s">
        <v>661</v>
      </c>
      <c r="B39" s="1125">
        <v>1</v>
      </c>
      <c r="C39" s="1125">
        <v>0.9</v>
      </c>
      <c r="D39" s="1125">
        <v>0.9</v>
      </c>
      <c r="E39" s="1125">
        <v>0.9</v>
      </c>
      <c r="F39" s="1125">
        <v>0.9</v>
      </c>
      <c r="G39" s="1125">
        <v>0.8</v>
      </c>
      <c r="H39" s="1125">
        <v>0.7</v>
      </c>
      <c r="I39" s="1125">
        <v>0.9</v>
      </c>
      <c r="J39" s="1142">
        <v>0.9</v>
      </c>
    </row>
    <row r="40" spans="1:10" s="19" customFormat="1" ht="11.25">
      <c r="A40" s="1141" t="s">
        <v>636</v>
      </c>
      <c r="B40" s="1125">
        <v>2.2999999999999998</v>
      </c>
      <c r="C40" s="1125">
        <v>2.2000000000000002</v>
      </c>
      <c r="D40" s="1125">
        <v>2.2999999999999998</v>
      </c>
      <c r="E40" s="1125">
        <v>2.5</v>
      </c>
      <c r="F40" s="1125">
        <v>2.7</v>
      </c>
      <c r="G40" s="1125">
        <v>2.5</v>
      </c>
      <c r="H40" s="1125">
        <v>2.6</v>
      </c>
      <c r="I40" s="1125">
        <v>2.7</v>
      </c>
      <c r="J40" s="1142">
        <v>2.4</v>
      </c>
    </row>
    <row r="41" spans="1:10" s="19" customFormat="1" ht="11.25">
      <c r="A41" s="1141" t="s">
        <v>600</v>
      </c>
      <c r="B41" s="1125">
        <v>25.4</v>
      </c>
      <c r="C41" s="1125">
        <v>25.5</v>
      </c>
      <c r="D41" s="1125">
        <v>29.9</v>
      </c>
      <c r="E41" s="1125">
        <v>32.4</v>
      </c>
      <c r="F41" s="1125">
        <v>30.7</v>
      </c>
      <c r="G41" s="1125">
        <v>27.9</v>
      </c>
      <c r="H41" s="1125">
        <v>18.899999999999999</v>
      </c>
      <c r="I41" s="1125">
        <v>29.7</v>
      </c>
      <c r="J41" s="1142">
        <v>28.5</v>
      </c>
    </row>
    <row r="42" spans="1:10" s="19" customFormat="1" ht="11.25">
      <c r="A42" s="1141" t="s">
        <v>637</v>
      </c>
      <c r="B42" s="1125">
        <v>0.4</v>
      </c>
      <c r="C42" s="1125">
        <v>0.4</v>
      </c>
      <c r="D42" s="1125">
        <v>0.5</v>
      </c>
      <c r="E42" s="1125">
        <v>0.5</v>
      </c>
      <c r="F42" s="1125">
        <v>0.4</v>
      </c>
      <c r="G42" s="1125">
        <v>0.4</v>
      </c>
      <c r="H42" s="1125">
        <v>0.4</v>
      </c>
      <c r="I42" s="1125">
        <v>0.4</v>
      </c>
      <c r="J42" s="1142">
        <v>0.4</v>
      </c>
    </row>
    <row r="43" spans="1:10" s="19" customFormat="1" ht="11.25">
      <c r="A43" s="1141" t="s">
        <v>638</v>
      </c>
      <c r="B43" s="1125">
        <v>0.3</v>
      </c>
      <c r="C43" s="1125">
        <v>0.3</v>
      </c>
      <c r="D43" s="1125">
        <v>0.2</v>
      </c>
      <c r="E43" s="1125">
        <v>0.3</v>
      </c>
      <c r="F43" s="1125">
        <v>0.2</v>
      </c>
      <c r="G43" s="1125">
        <v>0.2</v>
      </c>
      <c r="H43" s="1125">
        <v>0.3</v>
      </c>
      <c r="I43" s="1125">
        <v>0.2</v>
      </c>
      <c r="J43" s="1142">
        <v>0.2</v>
      </c>
    </row>
    <row r="44" spans="1:10" s="19" customFormat="1" ht="11.25">
      <c r="A44" s="1138" t="s">
        <v>639</v>
      </c>
      <c r="B44" s="1139">
        <v>12</v>
      </c>
      <c r="C44" s="1139">
        <v>12.7</v>
      </c>
      <c r="D44" s="1139">
        <v>12.9</v>
      </c>
      <c r="E44" s="1139">
        <v>12.7</v>
      </c>
      <c r="F44" s="1139">
        <v>13.1</v>
      </c>
      <c r="G44" s="1139">
        <v>13.3</v>
      </c>
      <c r="H44" s="1139">
        <v>13.9</v>
      </c>
      <c r="I44" s="1139">
        <v>13.5</v>
      </c>
      <c r="J44" s="1140">
        <v>12.9</v>
      </c>
    </row>
    <row r="45" spans="1:10" s="19" customFormat="1" ht="11.25">
      <c r="A45" s="1141" t="s">
        <v>640</v>
      </c>
      <c r="B45" s="1125">
        <v>0.6</v>
      </c>
      <c r="C45" s="1125">
        <v>0.8</v>
      </c>
      <c r="D45" s="1125">
        <v>0.8</v>
      </c>
      <c r="E45" s="1125">
        <v>0.8</v>
      </c>
      <c r="F45" s="1125">
        <v>0.8</v>
      </c>
      <c r="G45" s="1125">
        <v>0.8</v>
      </c>
      <c r="H45" s="1125">
        <v>0.9</v>
      </c>
      <c r="I45" s="1125">
        <v>0.9</v>
      </c>
      <c r="J45" s="1142">
        <v>0.9</v>
      </c>
    </row>
    <row r="46" spans="1:10" s="19" customFormat="1" ht="11.25">
      <c r="A46" s="1141" t="s">
        <v>641</v>
      </c>
      <c r="B46" s="1125">
        <v>3.4</v>
      </c>
      <c r="C46" s="1125">
        <v>3.1</v>
      </c>
      <c r="D46" s="1125">
        <v>3</v>
      </c>
      <c r="E46" s="1125">
        <v>3.1</v>
      </c>
      <c r="F46" s="1125">
        <v>3.2</v>
      </c>
      <c r="G46" s="1125">
        <v>2.7</v>
      </c>
      <c r="H46" s="1125">
        <v>2.8</v>
      </c>
      <c r="I46" s="1125">
        <v>3</v>
      </c>
      <c r="J46" s="1142">
        <v>3.3</v>
      </c>
    </row>
    <row r="47" spans="1:10" s="19" customFormat="1" ht="11.25">
      <c r="A47" s="1141" t="s">
        <v>642</v>
      </c>
      <c r="B47" s="1125">
        <v>3.5</v>
      </c>
      <c r="C47" s="1125">
        <v>3.6</v>
      </c>
      <c r="D47" s="1125">
        <v>3.7</v>
      </c>
      <c r="E47" s="1125">
        <v>3.7</v>
      </c>
      <c r="F47" s="1125">
        <v>3.6</v>
      </c>
      <c r="G47" s="1125">
        <v>4.4000000000000004</v>
      </c>
      <c r="H47" s="1125">
        <v>4.2</v>
      </c>
      <c r="I47" s="1125">
        <v>3.9</v>
      </c>
      <c r="J47" s="1142">
        <v>3.5</v>
      </c>
    </row>
    <row r="48" spans="1:10" s="19" customFormat="1" ht="11.25">
      <c r="A48" s="1144" t="s">
        <v>643</v>
      </c>
      <c r="B48" s="1145">
        <v>4.5</v>
      </c>
      <c r="C48" s="1145">
        <v>5.2</v>
      </c>
      <c r="D48" s="1145">
        <v>5.4</v>
      </c>
      <c r="E48" s="1145">
        <v>5.0999999999999996</v>
      </c>
      <c r="F48" s="1145">
        <v>5.5</v>
      </c>
      <c r="G48" s="1145">
        <v>5.4</v>
      </c>
      <c r="H48" s="1145">
        <v>6</v>
      </c>
      <c r="I48" s="1145">
        <v>5.7</v>
      </c>
      <c r="J48" s="1146">
        <v>5.2</v>
      </c>
    </row>
    <row r="49" spans="1:1" s="19" customFormat="1" ht="11.25">
      <c r="A49" s="1147"/>
    </row>
    <row r="50" spans="1:1" s="19" customFormat="1" ht="11.25">
      <c r="A50" s="447" t="s">
        <v>644</v>
      </c>
    </row>
    <row r="51" spans="1:1" s="19" customFormat="1" ht="11.25">
      <c r="A51" s="1148"/>
    </row>
    <row r="52" spans="1:1" s="19" customFormat="1" ht="11.25">
      <c r="A52" s="464" t="s">
        <v>606</v>
      </c>
    </row>
    <row r="53" spans="1:1" s="19" customFormat="1" ht="11.25"/>
    <row r="54" spans="1:1" s="19" customFormat="1" ht="11.25"/>
  </sheetData>
  <pageMargins left="0.78749999999999998" right="0.78749999999999998" top="0.98402777777777795" bottom="0.98402777777777795" header="0.51180555555555596" footer="0.70833333333333304"/>
  <pageSetup paperSize="9" orientation="landscape" horizontalDpi="300" verticalDpi="300" r:id="rId1"/>
  <headerFooter>
    <oddHeader>&amp;C&amp;F - &amp;A</oddHeader>
    <oddFooter>&amp;L&amp;8SOeS - Les comptes des transports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DD9C7-5198-4436-B67F-DE6FA70BDCD9}">
  <dimension ref="A1:AMQ63"/>
  <sheetViews>
    <sheetView showGridLines="0" zoomScaleNormal="100" workbookViewId="0">
      <pane xSplit="1" ySplit="3" topLeftCell="L4" activePane="bottomRight" state="frozen"/>
      <selection pane="topRight" activeCell="B1" sqref="B1"/>
      <selection pane="bottomLeft" activeCell="A4" sqref="A4"/>
      <selection pane="bottomRight" activeCell="A25" sqref="A25:XFD25"/>
    </sheetView>
  </sheetViews>
  <sheetFormatPr baseColWidth="10" defaultColWidth="11.42578125" defaultRowHeight="12.75"/>
  <cols>
    <col min="1" max="1" width="48.42578125" style="19" customWidth="1"/>
    <col min="2" max="33" width="6.7109375" style="19" customWidth="1"/>
    <col min="34" max="34" width="6.5703125" style="19" customWidth="1"/>
    <col min="35" max="1031" width="11.42578125" style="19"/>
    <col min="1032" max="16384" width="11.42578125" style="492"/>
  </cols>
  <sheetData>
    <row r="1" spans="1:1031" ht="12.75" customHeight="1">
      <c r="A1" s="392" t="s">
        <v>19</v>
      </c>
      <c r="U1" s="27"/>
    </row>
    <row r="2" spans="1:1031" s="1115" customFormat="1" ht="12.75" customHeight="1">
      <c r="A2" s="452"/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70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452"/>
      <c r="AE2" s="452"/>
      <c r="AF2" s="452"/>
      <c r="AG2" s="452"/>
      <c r="AH2" s="470" t="s">
        <v>193</v>
      </c>
      <c r="AI2" s="452"/>
    </row>
    <row r="3" spans="1:1031" s="452" customFormat="1" ht="11.25" customHeight="1">
      <c r="A3" s="1163" t="s">
        <v>273</v>
      </c>
      <c r="B3" s="1164">
        <v>1991</v>
      </c>
      <c r="C3" s="1165">
        <v>1992</v>
      </c>
      <c r="D3" s="1165">
        <v>1993</v>
      </c>
      <c r="E3" s="1165">
        <v>1994</v>
      </c>
      <c r="F3" s="1165">
        <v>1995</v>
      </c>
      <c r="G3" s="1165">
        <v>1996</v>
      </c>
      <c r="H3" s="1165">
        <v>1997</v>
      </c>
      <c r="I3" s="1165">
        <v>1998</v>
      </c>
      <c r="J3" s="1165">
        <v>1999</v>
      </c>
      <c r="K3" s="1165">
        <v>2000</v>
      </c>
      <c r="L3" s="1165">
        <v>2001</v>
      </c>
      <c r="M3" s="1165">
        <v>2002</v>
      </c>
      <c r="N3" s="1165">
        <v>2003</v>
      </c>
      <c r="O3" s="1165">
        <v>2004</v>
      </c>
      <c r="P3" s="1165">
        <v>2005</v>
      </c>
      <c r="Q3" s="1165">
        <v>2006</v>
      </c>
      <c r="R3" s="1165">
        <v>2007</v>
      </c>
      <c r="S3" s="1165">
        <v>2008</v>
      </c>
      <c r="T3" s="1165">
        <v>2009</v>
      </c>
      <c r="U3" s="1165">
        <v>2010</v>
      </c>
      <c r="V3" s="1165">
        <v>2011</v>
      </c>
      <c r="W3" s="1165">
        <v>2012</v>
      </c>
      <c r="X3" s="1165">
        <v>2013</v>
      </c>
      <c r="Y3" s="1165">
        <v>2014</v>
      </c>
      <c r="Z3" s="1165">
        <v>2015</v>
      </c>
      <c r="AA3" s="1165">
        <v>2016</v>
      </c>
      <c r="AB3" s="1165">
        <v>2017</v>
      </c>
      <c r="AC3" s="1165">
        <v>2018</v>
      </c>
      <c r="AD3" s="1165">
        <v>2019</v>
      </c>
      <c r="AE3" s="1165">
        <v>2020</v>
      </c>
      <c r="AF3" s="1165">
        <v>2021</v>
      </c>
      <c r="AG3" s="1165">
        <v>2022</v>
      </c>
      <c r="AH3" s="1166">
        <v>2023</v>
      </c>
      <c r="AI3" s="19"/>
    </row>
    <row r="4" spans="1:1031" ht="11.25" customHeight="1">
      <c r="A4" s="1167" t="s">
        <v>274</v>
      </c>
      <c r="B4" s="1168" t="s">
        <v>275</v>
      </c>
      <c r="C4" s="1169" t="s">
        <v>275</v>
      </c>
      <c r="D4" s="1169" t="s">
        <v>275</v>
      </c>
      <c r="E4" s="1170">
        <v>187.12328132591301</v>
      </c>
      <c r="F4" s="1170">
        <v>1350</v>
      </c>
      <c r="G4" s="1170">
        <v>2361</v>
      </c>
      <c r="H4" s="1170">
        <v>2923</v>
      </c>
      <c r="I4" s="1170">
        <v>3133</v>
      </c>
      <c r="J4" s="1170">
        <v>2865</v>
      </c>
      <c r="K4" s="1170">
        <v>2947</v>
      </c>
      <c r="L4" s="1170">
        <v>2447</v>
      </c>
      <c r="M4" s="1170">
        <v>1456</v>
      </c>
      <c r="N4" s="1170">
        <v>1743</v>
      </c>
      <c r="O4" s="1170">
        <v>1893</v>
      </c>
      <c r="P4" s="1170">
        <v>1557.0619999999999</v>
      </c>
      <c r="Q4" s="1170">
        <v>1600</v>
      </c>
      <c r="R4" s="1170">
        <v>1210</v>
      </c>
      <c r="S4" s="1170">
        <v>1240</v>
      </c>
      <c r="T4" s="1170">
        <v>1180</v>
      </c>
      <c r="U4" s="1170">
        <v>1130</v>
      </c>
      <c r="V4" s="1170">
        <v>1320</v>
      </c>
      <c r="W4" s="1170">
        <v>1230</v>
      </c>
      <c r="X4" s="1171">
        <v>1227</v>
      </c>
      <c r="Y4" s="1171">
        <v>1511</v>
      </c>
      <c r="Z4" s="1171">
        <v>1425</v>
      </c>
      <c r="AA4" s="1171">
        <v>1032</v>
      </c>
      <c r="AB4" s="1171">
        <v>1109</v>
      </c>
      <c r="AC4" s="1171">
        <v>1176</v>
      </c>
      <c r="AD4" s="1171">
        <v>1238</v>
      </c>
      <c r="AE4" s="1171">
        <v>1011</v>
      </c>
      <c r="AF4" s="1171">
        <v>990</v>
      </c>
      <c r="AG4" s="1171">
        <v>889</v>
      </c>
      <c r="AH4" s="1172">
        <v>793</v>
      </c>
    </row>
    <row r="5" spans="1:1031" ht="11.25" customHeight="1">
      <c r="A5" s="1173" t="s">
        <v>648</v>
      </c>
      <c r="B5" s="31" t="s">
        <v>275</v>
      </c>
      <c r="C5" s="413" t="s">
        <v>275</v>
      </c>
      <c r="D5" s="413" t="s">
        <v>275</v>
      </c>
      <c r="E5" s="1174">
        <v>573.41552285677801</v>
      </c>
      <c r="F5" s="1174">
        <v>3513.3494785560401</v>
      </c>
      <c r="G5" s="1174">
        <v>5088.3779779344404</v>
      </c>
      <c r="H5" s="1174">
        <v>2703.9273313378799</v>
      </c>
      <c r="I5" s="1174">
        <v>6811.6944505943002</v>
      </c>
      <c r="J5" s="1174">
        <v>8177.6954999999998</v>
      </c>
      <c r="K5" s="1174">
        <v>11048.173500000001</v>
      </c>
      <c r="L5" s="1174">
        <v>11678.267250000001</v>
      </c>
      <c r="M5" s="1174">
        <v>12003.225</v>
      </c>
      <c r="N5" s="1174">
        <v>12527.53125</v>
      </c>
      <c r="O5" s="1174">
        <v>12491.602500000001</v>
      </c>
      <c r="P5" s="1174">
        <v>12760.644</v>
      </c>
      <c r="Q5" s="1174">
        <v>12638.886</v>
      </c>
      <c r="R5" s="1174">
        <v>13793.41275</v>
      </c>
      <c r="S5" s="1174">
        <v>12229.2495</v>
      </c>
      <c r="T5" s="1174">
        <v>7497.75</v>
      </c>
      <c r="U5" s="1174">
        <v>10617.75</v>
      </c>
      <c r="V5" s="1174">
        <v>12314.25</v>
      </c>
      <c r="W5" s="1174">
        <v>14282.58</v>
      </c>
      <c r="X5" s="1175">
        <v>13287.787499999999</v>
      </c>
      <c r="Y5" s="1175">
        <v>14042.086499999999</v>
      </c>
      <c r="Z5" s="1175">
        <v>14466.474749999999</v>
      </c>
      <c r="AA5" s="1175">
        <v>16005.970499999999</v>
      </c>
      <c r="AB5" s="1175">
        <v>15963.48</v>
      </c>
      <c r="AC5" s="1175">
        <v>16511.254499999999</v>
      </c>
      <c r="AD5" s="1175">
        <v>15553.599749999999</v>
      </c>
      <c r="AE5" s="1175">
        <v>14152.671</v>
      </c>
      <c r="AF5" s="1175">
        <v>13279.5</v>
      </c>
      <c r="AG5" s="1175">
        <v>14108.25</v>
      </c>
      <c r="AH5" s="1176">
        <v>11768</v>
      </c>
    </row>
    <row r="6" spans="1:1031" ht="11.25" customHeight="1">
      <c r="A6" s="1177" t="s">
        <v>649</v>
      </c>
      <c r="B6" s="28">
        <v>31029.252</v>
      </c>
      <c r="C6" s="1178">
        <v>34245.476000000002</v>
      </c>
      <c r="D6" s="1178">
        <v>37882.968000000001</v>
      </c>
      <c r="E6" s="1178">
        <v>42056.756000000001</v>
      </c>
      <c r="F6" s="1178">
        <v>37789.760000000002</v>
      </c>
      <c r="G6" s="1178">
        <v>36636.589999999997</v>
      </c>
      <c r="H6" s="1178">
        <v>45540.243999999999</v>
      </c>
      <c r="I6" s="1178">
        <v>42313.252999999997</v>
      </c>
      <c r="J6" s="1178">
        <v>43592.978999999999</v>
      </c>
      <c r="K6" s="1178">
        <v>41112.410000000003</v>
      </c>
      <c r="L6" s="1178">
        <v>44757.034</v>
      </c>
      <c r="M6" s="1178">
        <v>48304.837</v>
      </c>
      <c r="N6" s="1178">
        <v>50671.673999999999</v>
      </c>
      <c r="O6" s="1174">
        <v>54591.040000000001</v>
      </c>
      <c r="P6" s="1174">
        <v>55348.275500000003</v>
      </c>
      <c r="Q6" s="1174">
        <v>61080.249000000003</v>
      </c>
      <c r="R6" s="1178">
        <v>58944.697999999997</v>
      </c>
      <c r="S6" s="1178">
        <v>58512.415000000001</v>
      </c>
      <c r="T6" s="1178">
        <v>58064.959999999999</v>
      </c>
      <c r="U6" s="1178">
        <v>53044.470999999998</v>
      </c>
      <c r="V6" s="1178">
        <v>53890.690999999999</v>
      </c>
      <c r="W6" s="1178">
        <v>50447.08</v>
      </c>
      <c r="X6" s="1178">
        <v>56310.178</v>
      </c>
      <c r="Y6" s="1178">
        <v>59811.743000000002</v>
      </c>
      <c r="Z6" s="1178">
        <v>61732.983999999997</v>
      </c>
      <c r="AA6" s="1178">
        <v>61741.864000000001</v>
      </c>
      <c r="AB6" s="1178">
        <v>69145.031000000003</v>
      </c>
      <c r="AC6" s="1178">
        <v>64763</v>
      </c>
      <c r="AD6" s="1178">
        <v>62202</v>
      </c>
      <c r="AE6" s="1178">
        <v>58451</v>
      </c>
      <c r="AF6" s="1178">
        <v>56746</v>
      </c>
      <c r="AG6" s="1178">
        <v>53016</v>
      </c>
      <c r="AH6" s="1179">
        <v>55812</v>
      </c>
      <c r="AJ6" s="1125"/>
      <c r="AK6" s="1125"/>
      <c r="AL6" s="1125"/>
      <c r="AM6" s="1125"/>
      <c r="AN6" s="1125"/>
      <c r="AO6" s="1125"/>
      <c r="AP6" s="1125"/>
      <c r="AQ6" s="1125"/>
    </row>
    <row r="7" spans="1:1031" s="1186" customFormat="1" ht="11.25" customHeight="1">
      <c r="A7" s="1180" t="s">
        <v>650</v>
      </c>
      <c r="B7" s="1181">
        <v>9802.0839124330105</v>
      </c>
      <c r="C7" s="1182">
        <v>10286.1509599777</v>
      </c>
      <c r="D7" s="1182">
        <v>11541.3053958603</v>
      </c>
      <c r="E7" s="1182">
        <v>13569.7128209238</v>
      </c>
      <c r="F7" s="1182">
        <v>11908.6497678531</v>
      </c>
      <c r="G7" s="1182">
        <v>12687.1203366028</v>
      </c>
      <c r="H7" s="1182">
        <v>17837.6844083008</v>
      </c>
      <c r="I7" s="1182">
        <v>16346.622497726599</v>
      </c>
      <c r="J7" s="1182">
        <v>17329.269749999999</v>
      </c>
      <c r="K7" s="1182">
        <v>17302.983749999999</v>
      </c>
      <c r="L7" s="1182">
        <v>18891.999749999999</v>
      </c>
      <c r="M7" s="1182">
        <v>20046</v>
      </c>
      <c r="N7" s="1182">
        <v>21953.333999999999</v>
      </c>
      <c r="O7" s="1182">
        <v>22461.5625</v>
      </c>
      <c r="P7" s="1182">
        <v>22975.37775</v>
      </c>
      <c r="Q7" s="1182">
        <v>25696.866000000002</v>
      </c>
      <c r="R7" s="1182">
        <v>29513.355</v>
      </c>
      <c r="S7" s="1182">
        <v>29163.713</v>
      </c>
      <c r="T7" s="1182">
        <v>28768.639999999999</v>
      </c>
      <c r="U7" s="1182">
        <v>26448.498</v>
      </c>
      <c r="V7" s="1182">
        <v>27952.476999999999</v>
      </c>
      <c r="W7" s="1182">
        <v>26046.466</v>
      </c>
      <c r="X7" s="1182">
        <v>28314.991999999998</v>
      </c>
      <c r="Y7" s="1182">
        <v>30126.483</v>
      </c>
      <c r="Z7" s="1182">
        <v>30606.035</v>
      </c>
      <c r="AA7" s="1182">
        <v>30336.384999999998</v>
      </c>
      <c r="AB7" s="1182">
        <v>30000.056</v>
      </c>
      <c r="AC7" s="1182">
        <v>28200</v>
      </c>
      <c r="AD7" s="1182">
        <v>27101</v>
      </c>
      <c r="AE7" s="1182">
        <v>24859</v>
      </c>
      <c r="AF7" s="1182">
        <v>23756</v>
      </c>
      <c r="AG7" s="1182">
        <v>22135</v>
      </c>
      <c r="AH7" s="1183">
        <v>22939</v>
      </c>
      <c r="AI7" s="1184"/>
      <c r="AJ7" s="1185"/>
      <c r="AK7" s="1185"/>
      <c r="AL7" s="1185"/>
      <c r="AM7" s="1185"/>
      <c r="AN7" s="1185"/>
      <c r="AO7" s="1185"/>
      <c r="AP7" s="1185"/>
      <c r="AQ7" s="1185"/>
      <c r="AR7" s="1184"/>
      <c r="AS7" s="1184"/>
      <c r="AT7" s="1184"/>
      <c r="AU7" s="1184"/>
      <c r="AV7" s="1184"/>
      <c r="AW7" s="1184"/>
      <c r="AX7" s="1184"/>
      <c r="AY7" s="1184"/>
      <c r="AZ7" s="1184"/>
      <c r="BA7" s="1184"/>
      <c r="BB7" s="1184"/>
      <c r="BC7" s="1184"/>
      <c r="BD7" s="1184"/>
      <c r="BE7" s="1184"/>
      <c r="BF7" s="1184"/>
      <c r="BG7" s="1184"/>
      <c r="BH7" s="1184"/>
      <c r="BI7" s="1184"/>
      <c r="BJ7" s="1184"/>
      <c r="BK7" s="1184"/>
      <c r="BL7" s="1184"/>
      <c r="BM7" s="1184"/>
      <c r="BN7" s="1184"/>
      <c r="BO7" s="1184"/>
      <c r="BP7" s="1184"/>
      <c r="BQ7" s="1184"/>
      <c r="BR7" s="1184"/>
      <c r="BS7" s="1184"/>
      <c r="BT7" s="1184"/>
      <c r="BU7" s="1184"/>
      <c r="BV7" s="1184"/>
      <c r="BW7" s="1184"/>
      <c r="BX7" s="1184"/>
      <c r="BY7" s="1184"/>
      <c r="BZ7" s="1184"/>
      <c r="CA7" s="1184"/>
      <c r="CB7" s="1184"/>
      <c r="CC7" s="1184"/>
      <c r="CD7" s="1184"/>
      <c r="CE7" s="1184"/>
      <c r="CF7" s="1184"/>
      <c r="CG7" s="1184"/>
      <c r="CH7" s="1184"/>
      <c r="CI7" s="1184"/>
      <c r="CJ7" s="1184"/>
      <c r="CK7" s="1184"/>
      <c r="CL7" s="1184"/>
      <c r="CM7" s="1184"/>
      <c r="CN7" s="1184"/>
      <c r="CO7" s="1184"/>
      <c r="CP7" s="1184"/>
      <c r="CQ7" s="1184"/>
      <c r="CR7" s="1184"/>
      <c r="CS7" s="1184"/>
      <c r="CT7" s="1184"/>
      <c r="CU7" s="1184"/>
      <c r="CV7" s="1184"/>
      <c r="CW7" s="1184"/>
      <c r="CX7" s="1184"/>
      <c r="CY7" s="1184"/>
      <c r="CZ7" s="1184"/>
      <c r="DA7" s="1184"/>
      <c r="DB7" s="1184"/>
      <c r="DC7" s="1184"/>
      <c r="DD7" s="1184"/>
      <c r="DE7" s="1184"/>
      <c r="DF7" s="1184"/>
      <c r="DG7" s="1184"/>
      <c r="DH7" s="1184"/>
      <c r="DI7" s="1184"/>
      <c r="DJ7" s="1184"/>
      <c r="DK7" s="1184"/>
      <c r="DL7" s="1184"/>
      <c r="DM7" s="1184"/>
      <c r="DN7" s="1184"/>
      <c r="DO7" s="1184"/>
      <c r="DP7" s="1184"/>
      <c r="DQ7" s="1184"/>
      <c r="DR7" s="1184"/>
      <c r="DS7" s="1184"/>
      <c r="DT7" s="1184"/>
      <c r="DU7" s="1184"/>
      <c r="DV7" s="1184"/>
      <c r="DW7" s="1184"/>
      <c r="DX7" s="1184"/>
      <c r="DY7" s="1184"/>
      <c r="DZ7" s="1184"/>
      <c r="EA7" s="1184"/>
      <c r="EB7" s="1184"/>
      <c r="EC7" s="1184"/>
      <c r="ED7" s="1184"/>
      <c r="EE7" s="1184"/>
      <c r="EF7" s="1184"/>
      <c r="EG7" s="1184"/>
      <c r="EH7" s="1184"/>
      <c r="EI7" s="1184"/>
      <c r="EJ7" s="1184"/>
      <c r="EK7" s="1184"/>
      <c r="EL7" s="1184"/>
      <c r="EM7" s="1184"/>
      <c r="EN7" s="1184"/>
      <c r="EO7" s="1184"/>
      <c r="EP7" s="1184"/>
      <c r="EQ7" s="1184"/>
      <c r="ER7" s="1184"/>
      <c r="ES7" s="1184"/>
      <c r="ET7" s="1184"/>
      <c r="EU7" s="1184"/>
      <c r="EV7" s="1184"/>
      <c r="EW7" s="1184"/>
      <c r="EX7" s="1184"/>
      <c r="EY7" s="1184"/>
      <c r="EZ7" s="1184"/>
      <c r="FA7" s="1184"/>
      <c r="FB7" s="1184"/>
      <c r="FC7" s="1184"/>
      <c r="FD7" s="1184"/>
      <c r="FE7" s="1184"/>
      <c r="FF7" s="1184"/>
      <c r="FG7" s="1184"/>
      <c r="FH7" s="1184"/>
      <c r="FI7" s="1184"/>
      <c r="FJ7" s="1184"/>
      <c r="FK7" s="1184"/>
      <c r="FL7" s="1184"/>
      <c r="FM7" s="1184"/>
      <c r="FN7" s="1184"/>
      <c r="FO7" s="1184"/>
      <c r="FP7" s="1184"/>
      <c r="FQ7" s="1184"/>
      <c r="FR7" s="1184"/>
      <c r="FS7" s="1184"/>
      <c r="FT7" s="1184"/>
      <c r="FU7" s="1184"/>
      <c r="FV7" s="1184"/>
      <c r="FW7" s="1184"/>
      <c r="FX7" s="1184"/>
      <c r="FY7" s="1184"/>
      <c r="FZ7" s="1184"/>
      <c r="GA7" s="1184"/>
      <c r="GB7" s="1184"/>
      <c r="GC7" s="1184"/>
      <c r="GD7" s="1184"/>
      <c r="GE7" s="1184"/>
      <c r="GF7" s="1184"/>
      <c r="GG7" s="1184"/>
      <c r="GH7" s="1184"/>
      <c r="GI7" s="1184"/>
      <c r="GJ7" s="1184"/>
      <c r="GK7" s="1184"/>
      <c r="GL7" s="1184"/>
      <c r="GM7" s="1184"/>
      <c r="GN7" s="1184"/>
      <c r="GO7" s="1184"/>
      <c r="GP7" s="1184"/>
      <c r="GQ7" s="1184"/>
      <c r="GR7" s="1184"/>
      <c r="GS7" s="1184"/>
      <c r="GT7" s="1184"/>
      <c r="GU7" s="1184"/>
      <c r="GV7" s="1184"/>
      <c r="GW7" s="1184"/>
      <c r="GX7" s="1184"/>
      <c r="GY7" s="1184"/>
      <c r="GZ7" s="1184"/>
      <c r="HA7" s="1184"/>
      <c r="HB7" s="1184"/>
      <c r="HC7" s="1184"/>
      <c r="HD7" s="1184"/>
      <c r="HE7" s="1184"/>
      <c r="HF7" s="1184"/>
      <c r="HG7" s="1184"/>
      <c r="HH7" s="1184"/>
      <c r="HI7" s="1184"/>
      <c r="HJ7" s="1184"/>
      <c r="HK7" s="1184"/>
      <c r="HL7" s="1184"/>
      <c r="HM7" s="1184"/>
      <c r="HN7" s="1184"/>
      <c r="HO7" s="1184"/>
      <c r="HP7" s="1184"/>
      <c r="HQ7" s="1184"/>
      <c r="HR7" s="1184"/>
      <c r="HS7" s="1184"/>
      <c r="HT7" s="1184"/>
      <c r="HU7" s="1184"/>
      <c r="HV7" s="1184"/>
      <c r="HW7" s="1184"/>
      <c r="HX7" s="1184"/>
      <c r="HY7" s="1184"/>
      <c r="HZ7" s="1184"/>
      <c r="IA7" s="1184"/>
      <c r="IB7" s="1184"/>
      <c r="IC7" s="1184"/>
      <c r="ID7" s="1184"/>
      <c r="IE7" s="1184"/>
      <c r="IF7" s="1184"/>
      <c r="IG7" s="1184"/>
      <c r="IH7" s="1184"/>
      <c r="II7" s="1184"/>
      <c r="IJ7" s="1184"/>
      <c r="IK7" s="1184"/>
      <c r="IL7" s="1184"/>
      <c r="IM7" s="1184"/>
      <c r="IN7" s="1184"/>
      <c r="IO7" s="1184"/>
      <c r="IP7" s="1184"/>
      <c r="IQ7" s="1184"/>
      <c r="IR7" s="1184"/>
      <c r="IS7" s="1184"/>
      <c r="IT7" s="1184"/>
      <c r="IU7" s="1184"/>
      <c r="IV7" s="1184"/>
      <c r="IW7" s="1184"/>
      <c r="IX7" s="1184"/>
      <c r="IY7" s="1184"/>
      <c r="IZ7" s="1184"/>
      <c r="JA7" s="1184"/>
      <c r="JB7" s="1184"/>
      <c r="JC7" s="1184"/>
      <c r="JD7" s="1184"/>
      <c r="JE7" s="1184"/>
      <c r="JF7" s="1184"/>
      <c r="JG7" s="1184"/>
      <c r="JH7" s="1184"/>
      <c r="JI7" s="1184"/>
      <c r="JJ7" s="1184"/>
      <c r="JK7" s="1184"/>
      <c r="JL7" s="1184"/>
      <c r="JM7" s="1184"/>
      <c r="JN7" s="1184"/>
      <c r="JO7" s="1184"/>
      <c r="JP7" s="1184"/>
      <c r="JQ7" s="1184"/>
      <c r="JR7" s="1184"/>
      <c r="JS7" s="1184"/>
      <c r="JT7" s="1184"/>
      <c r="JU7" s="1184"/>
      <c r="JV7" s="1184"/>
      <c r="JW7" s="1184"/>
      <c r="JX7" s="1184"/>
      <c r="JY7" s="1184"/>
      <c r="JZ7" s="1184"/>
      <c r="KA7" s="1184"/>
      <c r="KB7" s="1184"/>
      <c r="KC7" s="1184"/>
      <c r="KD7" s="1184"/>
      <c r="KE7" s="1184"/>
      <c r="KF7" s="1184"/>
      <c r="KG7" s="1184"/>
      <c r="KH7" s="1184"/>
      <c r="KI7" s="1184"/>
      <c r="KJ7" s="1184"/>
      <c r="KK7" s="1184"/>
      <c r="KL7" s="1184"/>
      <c r="KM7" s="1184"/>
      <c r="KN7" s="1184"/>
      <c r="KO7" s="1184"/>
      <c r="KP7" s="1184"/>
      <c r="KQ7" s="1184"/>
      <c r="KR7" s="1184"/>
      <c r="KS7" s="1184"/>
      <c r="KT7" s="1184"/>
      <c r="KU7" s="1184"/>
      <c r="KV7" s="1184"/>
      <c r="KW7" s="1184"/>
      <c r="KX7" s="1184"/>
      <c r="KY7" s="1184"/>
      <c r="KZ7" s="1184"/>
      <c r="LA7" s="1184"/>
      <c r="LB7" s="1184"/>
      <c r="LC7" s="1184"/>
      <c r="LD7" s="1184"/>
      <c r="LE7" s="1184"/>
      <c r="LF7" s="1184"/>
      <c r="LG7" s="1184"/>
      <c r="LH7" s="1184"/>
      <c r="LI7" s="1184"/>
      <c r="LJ7" s="1184"/>
      <c r="LK7" s="1184"/>
      <c r="LL7" s="1184"/>
      <c r="LM7" s="1184"/>
      <c r="LN7" s="1184"/>
      <c r="LO7" s="1184"/>
      <c r="LP7" s="1184"/>
      <c r="LQ7" s="1184"/>
      <c r="LR7" s="1184"/>
      <c r="LS7" s="1184"/>
      <c r="LT7" s="1184"/>
      <c r="LU7" s="1184"/>
      <c r="LV7" s="1184"/>
      <c r="LW7" s="1184"/>
      <c r="LX7" s="1184"/>
      <c r="LY7" s="1184"/>
      <c r="LZ7" s="1184"/>
      <c r="MA7" s="1184"/>
      <c r="MB7" s="1184"/>
      <c r="MC7" s="1184"/>
      <c r="MD7" s="1184"/>
      <c r="ME7" s="1184"/>
      <c r="MF7" s="1184"/>
      <c r="MG7" s="1184"/>
      <c r="MH7" s="1184"/>
      <c r="MI7" s="1184"/>
      <c r="MJ7" s="1184"/>
      <c r="MK7" s="1184"/>
      <c r="ML7" s="1184"/>
      <c r="MM7" s="1184"/>
      <c r="MN7" s="1184"/>
      <c r="MO7" s="1184"/>
      <c r="MP7" s="1184"/>
      <c r="MQ7" s="1184"/>
      <c r="MR7" s="1184"/>
      <c r="MS7" s="1184"/>
      <c r="MT7" s="1184"/>
      <c r="MU7" s="1184"/>
      <c r="MV7" s="1184"/>
      <c r="MW7" s="1184"/>
      <c r="MX7" s="1184"/>
      <c r="MY7" s="1184"/>
      <c r="MZ7" s="1184"/>
      <c r="NA7" s="1184"/>
      <c r="NB7" s="1184"/>
      <c r="NC7" s="1184"/>
      <c r="ND7" s="1184"/>
      <c r="NE7" s="1184"/>
      <c r="NF7" s="1184"/>
      <c r="NG7" s="1184"/>
      <c r="NH7" s="1184"/>
      <c r="NI7" s="1184"/>
      <c r="NJ7" s="1184"/>
      <c r="NK7" s="1184"/>
      <c r="NL7" s="1184"/>
      <c r="NM7" s="1184"/>
      <c r="NN7" s="1184"/>
      <c r="NO7" s="1184"/>
      <c r="NP7" s="1184"/>
      <c r="NQ7" s="1184"/>
      <c r="NR7" s="1184"/>
      <c r="NS7" s="1184"/>
      <c r="NT7" s="1184"/>
      <c r="NU7" s="1184"/>
      <c r="NV7" s="1184"/>
      <c r="NW7" s="1184"/>
      <c r="NX7" s="1184"/>
      <c r="NY7" s="1184"/>
      <c r="NZ7" s="1184"/>
      <c r="OA7" s="1184"/>
      <c r="OB7" s="1184"/>
      <c r="OC7" s="1184"/>
      <c r="OD7" s="1184"/>
      <c r="OE7" s="1184"/>
      <c r="OF7" s="1184"/>
      <c r="OG7" s="1184"/>
      <c r="OH7" s="1184"/>
      <c r="OI7" s="1184"/>
      <c r="OJ7" s="1184"/>
      <c r="OK7" s="1184"/>
      <c r="OL7" s="1184"/>
      <c r="OM7" s="1184"/>
      <c r="ON7" s="1184"/>
      <c r="OO7" s="1184"/>
      <c r="OP7" s="1184"/>
      <c r="OQ7" s="1184"/>
      <c r="OR7" s="1184"/>
      <c r="OS7" s="1184"/>
      <c r="OT7" s="1184"/>
      <c r="OU7" s="1184"/>
      <c r="OV7" s="1184"/>
      <c r="OW7" s="1184"/>
      <c r="OX7" s="1184"/>
      <c r="OY7" s="1184"/>
      <c r="OZ7" s="1184"/>
      <c r="PA7" s="1184"/>
      <c r="PB7" s="1184"/>
      <c r="PC7" s="1184"/>
      <c r="PD7" s="1184"/>
      <c r="PE7" s="1184"/>
      <c r="PF7" s="1184"/>
      <c r="PG7" s="1184"/>
      <c r="PH7" s="1184"/>
      <c r="PI7" s="1184"/>
      <c r="PJ7" s="1184"/>
      <c r="PK7" s="1184"/>
      <c r="PL7" s="1184"/>
      <c r="PM7" s="1184"/>
      <c r="PN7" s="1184"/>
      <c r="PO7" s="1184"/>
      <c r="PP7" s="1184"/>
      <c r="PQ7" s="1184"/>
      <c r="PR7" s="1184"/>
      <c r="PS7" s="1184"/>
      <c r="PT7" s="1184"/>
      <c r="PU7" s="1184"/>
      <c r="PV7" s="1184"/>
      <c r="PW7" s="1184"/>
      <c r="PX7" s="1184"/>
      <c r="PY7" s="1184"/>
      <c r="PZ7" s="1184"/>
      <c r="QA7" s="1184"/>
      <c r="QB7" s="1184"/>
      <c r="QC7" s="1184"/>
      <c r="QD7" s="1184"/>
      <c r="QE7" s="1184"/>
      <c r="QF7" s="1184"/>
      <c r="QG7" s="1184"/>
      <c r="QH7" s="1184"/>
      <c r="QI7" s="1184"/>
      <c r="QJ7" s="1184"/>
      <c r="QK7" s="1184"/>
      <c r="QL7" s="1184"/>
      <c r="QM7" s="1184"/>
      <c r="QN7" s="1184"/>
      <c r="QO7" s="1184"/>
      <c r="QP7" s="1184"/>
      <c r="QQ7" s="1184"/>
      <c r="QR7" s="1184"/>
      <c r="QS7" s="1184"/>
      <c r="QT7" s="1184"/>
      <c r="QU7" s="1184"/>
      <c r="QV7" s="1184"/>
      <c r="QW7" s="1184"/>
      <c r="QX7" s="1184"/>
      <c r="QY7" s="1184"/>
      <c r="QZ7" s="1184"/>
      <c r="RA7" s="1184"/>
      <c r="RB7" s="1184"/>
      <c r="RC7" s="1184"/>
      <c r="RD7" s="1184"/>
      <c r="RE7" s="1184"/>
      <c r="RF7" s="1184"/>
      <c r="RG7" s="1184"/>
      <c r="RH7" s="1184"/>
      <c r="RI7" s="1184"/>
      <c r="RJ7" s="1184"/>
      <c r="RK7" s="1184"/>
      <c r="RL7" s="1184"/>
      <c r="RM7" s="1184"/>
      <c r="RN7" s="1184"/>
      <c r="RO7" s="1184"/>
      <c r="RP7" s="1184"/>
      <c r="RQ7" s="1184"/>
      <c r="RR7" s="1184"/>
      <c r="RS7" s="1184"/>
      <c r="RT7" s="1184"/>
      <c r="RU7" s="1184"/>
      <c r="RV7" s="1184"/>
      <c r="RW7" s="1184"/>
      <c r="RX7" s="1184"/>
      <c r="RY7" s="1184"/>
      <c r="RZ7" s="1184"/>
      <c r="SA7" s="1184"/>
      <c r="SB7" s="1184"/>
      <c r="SC7" s="1184"/>
      <c r="SD7" s="1184"/>
      <c r="SE7" s="1184"/>
      <c r="SF7" s="1184"/>
      <c r="SG7" s="1184"/>
      <c r="SH7" s="1184"/>
      <c r="SI7" s="1184"/>
      <c r="SJ7" s="1184"/>
      <c r="SK7" s="1184"/>
      <c r="SL7" s="1184"/>
      <c r="SM7" s="1184"/>
      <c r="SN7" s="1184"/>
      <c r="SO7" s="1184"/>
      <c r="SP7" s="1184"/>
      <c r="SQ7" s="1184"/>
      <c r="SR7" s="1184"/>
      <c r="SS7" s="1184"/>
      <c r="ST7" s="1184"/>
      <c r="SU7" s="1184"/>
      <c r="SV7" s="1184"/>
      <c r="SW7" s="1184"/>
      <c r="SX7" s="1184"/>
      <c r="SY7" s="1184"/>
      <c r="SZ7" s="1184"/>
      <c r="TA7" s="1184"/>
      <c r="TB7" s="1184"/>
      <c r="TC7" s="1184"/>
      <c r="TD7" s="1184"/>
      <c r="TE7" s="1184"/>
      <c r="TF7" s="1184"/>
      <c r="TG7" s="1184"/>
      <c r="TH7" s="1184"/>
      <c r="TI7" s="1184"/>
      <c r="TJ7" s="1184"/>
      <c r="TK7" s="1184"/>
      <c r="TL7" s="1184"/>
      <c r="TM7" s="1184"/>
      <c r="TN7" s="1184"/>
      <c r="TO7" s="1184"/>
      <c r="TP7" s="1184"/>
      <c r="TQ7" s="1184"/>
      <c r="TR7" s="1184"/>
      <c r="TS7" s="1184"/>
      <c r="TT7" s="1184"/>
      <c r="TU7" s="1184"/>
      <c r="TV7" s="1184"/>
      <c r="TW7" s="1184"/>
      <c r="TX7" s="1184"/>
      <c r="TY7" s="1184"/>
      <c r="TZ7" s="1184"/>
      <c r="UA7" s="1184"/>
      <c r="UB7" s="1184"/>
      <c r="UC7" s="1184"/>
      <c r="UD7" s="1184"/>
      <c r="UE7" s="1184"/>
      <c r="UF7" s="1184"/>
      <c r="UG7" s="1184"/>
      <c r="UH7" s="1184"/>
      <c r="UI7" s="1184"/>
      <c r="UJ7" s="1184"/>
      <c r="UK7" s="1184"/>
      <c r="UL7" s="1184"/>
      <c r="UM7" s="1184"/>
      <c r="UN7" s="1184"/>
      <c r="UO7" s="1184"/>
      <c r="UP7" s="1184"/>
      <c r="UQ7" s="1184"/>
      <c r="UR7" s="1184"/>
      <c r="US7" s="1184"/>
      <c r="UT7" s="1184"/>
      <c r="UU7" s="1184"/>
      <c r="UV7" s="1184"/>
      <c r="UW7" s="1184"/>
      <c r="UX7" s="1184"/>
      <c r="UY7" s="1184"/>
      <c r="UZ7" s="1184"/>
      <c r="VA7" s="1184"/>
      <c r="VB7" s="1184"/>
      <c r="VC7" s="1184"/>
      <c r="VD7" s="1184"/>
      <c r="VE7" s="1184"/>
      <c r="VF7" s="1184"/>
      <c r="VG7" s="1184"/>
      <c r="VH7" s="1184"/>
      <c r="VI7" s="1184"/>
      <c r="VJ7" s="1184"/>
      <c r="VK7" s="1184"/>
      <c r="VL7" s="1184"/>
      <c r="VM7" s="1184"/>
      <c r="VN7" s="1184"/>
      <c r="VO7" s="1184"/>
      <c r="VP7" s="1184"/>
      <c r="VQ7" s="1184"/>
      <c r="VR7" s="1184"/>
      <c r="VS7" s="1184"/>
      <c r="VT7" s="1184"/>
      <c r="VU7" s="1184"/>
      <c r="VV7" s="1184"/>
      <c r="VW7" s="1184"/>
      <c r="VX7" s="1184"/>
      <c r="VY7" s="1184"/>
      <c r="VZ7" s="1184"/>
      <c r="WA7" s="1184"/>
      <c r="WB7" s="1184"/>
      <c r="WC7" s="1184"/>
      <c r="WD7" s="1184"/>
      <c r="WE7" s="1184"/>
      <c r="WF7" s="1184"/>
      <c r="WG7" s="1184"/>
      <c r="WH7" s="1184"/>
      <c r="WI7" s="1184"/>
      <c r="WJ7" s="1184"/>
      <c r="WK7" s="1184"/>
      <c r="WL7" s="1184"/>
      <c r="WM7" s="1184"/>
      <c r="WN7" s="1184"/>
      <c r="WO7" s="1184"/>
      <c r="WP7" s="1184"/>
      <c r="WQ7" s="1184"/>
      <c r="WR7" s="1184"/>
      <c r="WS7" s="1184"/>
      <c r="WT7" s="1184"/>
      <c r="WU7" s="1184"/>
      <c r="WV7" s="1184"/>
      <c r="WW7" s="1184"/>
      <c r="WX7" s="1184"/>
      <c r="WY7" s="1184"/>
      <c r="WZ7" s="1184"/>
      <c r="XA7" s="1184"/>
      <c r="XB7" s="1184"/>
      <c r="XC7" s="1184"/>
      <c r="XD7" s="1184"/>
      <c r="XE7" s="1184"/>
      <c r="XF7" s="1184"/>
      <c r="XG7" s="1184"/>
      <c r="XH7" s="1184"/>
      <c r="XI7" s="1184"/>
      <c r="XJ7" s="1184"/>
      <c r="XK7" s="1184"/>
      <c r="XL7" s="1184"/>
      <c r="XM7" s="1184"/>
      <c r="XN7" s="1184"/>
      <c r="XO7" s="1184"/>
      <c r="XP7" s="1184"/>
      <c r="XQ7" s="1184"/>
      <c r="XR7" s="1184"/>
      <c r="XS7" s="1184"/>
      <c r="XT7" s="1184"/>
      <c r="XU7" s="1184"/>
      <c r="XV7" s="1184"/>
      <c r="XW7" s="1184"/>
      <c r="XX7" s="1184"/>
      <c r="XY7" s="1184"/>
      <c r="XZ7" s="1184"/>
      <c r="YA7" s="1184"/>
      <c r="YB7" s="1184"/>
      <c r="YC7" s="1184"/>
      <c r="YD7" s="1184"/>
      <c r="YE7" s="1184"/>
      <c r="YF7" s="1184"/>
      <c r="YG7" s="1184"/>
      <c r="YH7" s="1184"/>
      <c r="YI7" s="1184"/>
      <c r="YJ7" s="1184"/>
      <c r="YK7" s="1184"/>
      <c r="YL7" s="1184"/>
      <c r="YM7" s="1184"/>
      <c r="YN7" s="1184"/>
      <c r="YO7" s="1184"/>
      <c r="YP7" s="1184"/>
      <c r="YQ7" s="1184"/>
      <c r="YR7" s="1184"/>
      <c r="YS7" s="1184"/>
      <c r="YT7" s="1184"/>
      <c r="YU7" s="1184"/>
      <c r="YV7" s="1184"/>
      <c r="YW7" s="1184"/>
      <c r="YX7" s="1184"/>
      <c r="YY7" s="1184"/>
      <c r="YZ7" s="1184"/>
      <c r="ZA7" s="1184"/>
      <c r="ZB7" s="1184"/>
      <c r="ZC7" s="1184"/>
      <c r="ZD7" s="1184"/>
      <c r="ZE7" s="1184"/>
      <c r="ZF7" s="1184"/>
      <c r="ZG7" s="1184"/>
      <c r="ZH7" s="1184"/>
      <c r="ZI7" s="1184"/>
      <c r="ZJ7" s="1184"/>
      <c r="ZK7" s="1184"/>
      <c r="ZL7" s="1184"/>
      <c r="ZM7" s="1184"/>
      <c r="ZN7" s="1184"/>
      <c r="ZO7" s="1184"/>
      <c r="ZP7" s="1184"/>
      <c r="ZQ7" s="1184"/>
      <c r="ZR7" s="1184"/>
      <c r="ZS7" s="1184"/>
      <c r="ZT7" s="1184"/>
      <c r="ZU7" s="1184"/>
      <c r="ZV7" s="1184"/>
      <c r="ZW7" s="1184"/>
      <c r="ZX7" s="1184"/>
      <c r="ZY7" s="1184"/>
      <c r="ZZ7" s="1184"/>
      <c r="AAA7" s="1184"/>
      <c r="AAB7" s="1184"/>
      <c r="AAC7" s="1184"/>
      <c r="AAD7" s="1184"/>
      <c r="AAE7" s="1184"/>
      <c r="AAF7" s="1184"/>
      <c r="AAG7" s="1184"/>
      <c r="AAH7" s="1184"/>
      <c r="AAI7" s="1184"/>
      <c r="AAJ7" s="1184"/>
      <c r="AAK7" s="1184"/>
      <c r="AAL7" s="1184"/>
      <c r="AAM7" s="1184"/>
      <c r="AAN7" s="1184"/>
      <c r="AAO7" s="1184"/>
      <c r="AAP7" s="1184"/>
      <c r="AAQ7" s="1184"/>
      <c r="AAR7" s="1184"/>
      <c r="AAS7" s="1184"/>
      <c r="AAT7" s="1184"/>
      <c r="AAU7" s="1184"/>
      <c r="AAV7" s="1184"/>
      <c r="AAW7" s="1184"/>
      <c r="AAX7" s="1184"/>
      <c r="AAY7" s="1184"/>
      <c r="AAZ7" s="1184"/>
      <c r="ABA7" s="1184"/>
      <c r="ABB7" s="1184"/>
      <c r="ABC7" s="1184"/>
      <c r="ABD7" s="1184"/>
      <c r="ABE7" s="1184"/>
      <c r="ABF7" s="1184"/>
      <c r="ABG7" s="1184"/>
      <c r="ABH7" s="1184"/>
      <c r="ABI7" s="1184"/>
      <c r="ABJ7" s="1184"/>
      <c r="ABK7" s="1184"/>
      <c r="ABL7" s="1184"/>
      <c r="ABM7" s="1184"/>
      <c r="ABN7" s="1184"/>
      <c r="ABO7" s="1184"/>
      <c r="ABP7" s="1184"/>
      <c r="ABQ7" s="1184"/>
      <c r="ABR7" s="1184"/>
      <c r="ABS7" s="1184"/>
      <c r="ABT7" s="1184"/>
      <c r="ABU7" s="1184"/>
      <c r="ABV7" s="1184"/>
      <c r="ABW7" s="1184"/>
      <c r="ABX7" s="1184"/>
      <c r="ABY7" s="1184"/>
      <c r="ABZ7" s="1184"/>
      <c r="ACA7" s="1184"/>
      <c r="ACB7" s="1184"/>
      <c r="ACC7" s="1184"/>
      <c r="ACD7" s="1184"/>
      <c r="ACE7" s="1184"/>
      <c r="ACF7" s="1184"/>
      <c r="ACG7" s="1184"/>
      <c r="ACH7" s="1184"/>
      <c r="ACI7" s="1184"/>
      <c r="ACJ7" s="1184"/>
      <c r="ACK7" s="1184"/>
      <c r="ACL7" s="1184"/>
      <c r="ACM7" s="1184"/>
      <c r="ACN7" s="1184"/>
      <c r="ACO7" s="1184"/>
      <c r="ACP7" s="1184"/>
      <c r="ACQ7" s="1184"/>
      <c r="ACR7" s="1184"/>
      <c r="ACS7" s="1184"/>
      <c r="ACT7" s="1184"/>
      <c r="ACU7" s="1184"/>
      <c r="ACV7" s="1184"/>
      <c r="ACW7" s="1184"/>
      <c r="ACX7" s="1184"/>
      <c r="ACY7" s="1184"/>
      <c r="ACZ7" s="1184"/>
      <c r="ADA7" s="1184"/>
      <c r="ADB7" s="1184"/>
      <c r="ADC7" s="1184"/>
      <c r="ADD7" s="1184"/>
      <c r="ADE7" s="1184"/>
      <c r="ADF7" s="1184"/>
      <c r="ADG7" s="1184"/>
      <c r="ADH7" s="1184"/>
      <c r="ADI7" s="1184"/>
      <c r="ADJ7" s="1184"/>
      <c r="ADK7" s="1184"/>
      <c r="ADL7" s="1184"/>
      <c r="ADM7" s="1184"/>
      <c r="ADN7" s="1184"/>
      <c r="ADO7" s="1184"/>
      <c r="ADP7" s="1184"/>
      <c r="ADQ7" s="1184"/>
      <c r="ADR7" s="1184"/>
      <c r="ADS7" s="1184"/>
      <c r="ADT7" s="1184"/>
      <c r="ADU7" s="1184"/>
      <c r="ADV7" s="1184"/>
      <c r="ADW7" s="1184"/>
      <c r="ADX7" s="1184"/>
      <c r="ADY7" s="1184"/>
      <c r="ADZ7" s="1184"/>
      <c r="AEA7" s="1184"/>
      <c r="AEB7" s="1184"/>
      <c r="AEC7" s="1184"/>
      <c r="AED7" s="1184"/>
      <c r="AEE7" s="1184"/>
      <c r="AEF7" s="1184"/>
      <c r="AEG7" s="1184"/>
      <c r="AEH7" s="1184"/>
      <c r="AEI7" s="1184"/>
      <c r="AEJ7" s="1184"/>
      <c r="AEK7" s="1184"/>
      <c r="AEL7" s="1184"/>
      <c r="AEM7" s="1184"/>
      <c r="AEN7" s="1184"/>
      <c r="AEO7" s="1184"/>
      <c r="AEP7" s="1184"/>
      <c r="AEQ7" s="1184"/>
      <c r="AER7" s="1184"/>
      <c r="AES7" s="1184"/>
      <c r="AET7" s="1184"/>
      <c r="AEU7" s="1184"/>
      <c r="AEV7" s="1184"/>
      <c r="AEW7" s="1184"/>
      <c r="AEX7" s="1184"/>
      <c r="AEY7" s="1184"/>
      <c r="AEZ7" s="1184"/>
      <c r="AFA7" s="1184"/>
      <c r="AFB7" s="1184"/>
      <c r="AFC7" s="1184"/>
      <c r="AFD7" s="1184"/>
      <c r="AFE7" s="1184"/>
      <c r="AFF7" s="1184"/>
      <c r="AFG7" s="1184"/>
      <c r="AFH7" s="1184"/>
      <c r="AFI7" s="1184"/>
      <c r="AFJ7" s="1184"/>
      <c r="AFK7" s="1184"/>
      <c r="AFL7" s="1184"/>
      <c r="AFM7" s="1184"/>
      <c r="AFN7" s="1184"/>
      <c r="AFO7" s="1184"/>
      <c r="AFP7" s="1184"/>
      <c r="AFQ7" s="1184"/>
      <c r="AFR7" s="1184"/>
      <c r="AFS7" s="1184"/>
      <c r="AFT7" s="1184"/>
      <c r="AFU7" s="1184"/>
      <c r="AFV7" s="1184"/>
      <c r="AFW7" s="1184"/>
      <c r="AFX7" s="1184"/>
      <c r="AFY7" s="1184"/>
      <c r="AFZ7" s="1184"/>
      <c r="AGA7" s="1184"/>
      <c r="AGB7" s="1184"/>
      <c r="AGC7" s="1184"/>
      <c r="AGD7" s="1184"/>
      <c r="AGE7" s="1184"/>
      <c r="AGF7" s="1184"/>
      <c r="AGG7" s="1184"/>
      <c r="AGH7" s="1184"/>
      <c r="AGI7" s="1184"/>
      <c r="AGJ7" s="1184"/>
      <c r="AGK7" s="1184"/>
      <c r="AGL7" s="1184"/>
      <c r="AGM7" s="1184"/>
      <c r="AGN7" s="1184"/>
      <c r="AGO7" s="1184"/>
      <c r="AGP7" s="1184"/>
      <c r="AGQ7" s="1184"/>
      <c r="AGR7" s="1184"/>
      <c r="AGS7" s="1184"/>
      <c r="AGT7" s="1184"/>
      <c r="AGU7" s="1184"/>
      <c r="AGV7" s="1184"/>
      <c r="AGW7" s="1184"/>
      <c r="AGX7" s="1184"/>
      <c r="AGY7" s="1184"/>
      <c r="AGZ7" s="1184"/>
      <c r="AHA7" s="1184"/>
      <c r="AHB7" s="1184"/>
      <c r="AHC7" s="1184"/>
      <c r="AHD7" s="1184"/>
      <c r="AHE7" s="1184"/>
      <c r="AHF7" s="1184"/>
      <c r="AHG7" s="1184"/>
      <c r="AHH7" s="1184"/>
      <c r="AHI7" s="1184"/>
      <c r="AHJ7" s="1184"/>
      <c r="AHK7" s="1184"/>
      <c r="AHL7" s="1184"/>
      <c r="AHM7" s="1184"/>
      <c r="AHN7" s="1184"/>
      <c r="AHO7" s="1184"/>
      <c r="AHP7" s="1184"/>
      <c r="AHQ7" s="1184"/>
      <c r="AHR7" s="1184"/>
      <c r="AHS7" s="1184"/>
      <c r="AHT7" s="1184"/>
      <c r="AHU7" s="1184"/>
      <c r="AHV7" s="1184"/>
      <c r="AHW7" s="1184"/>
      <c r="AHX7" s="1184"/>
      <c r="AHY7" s="1184"/>
      <c r="AHZ7" s="1184"/>
      <c r="AIA7" s="1184"/>
      <c r="AIB7" s="1184"/>
      <c r="AIC7" s="1184"/>
      <c r="AID7" s="1184"/>
      <c r="AIE7" s="1184"/>
      <c r="AIF7" s="1184"/>
      <c r="AIG7" s="1184"/>
      <c r="AIH7" s="1184"/>
      <c r="AII7" s="1184"/>
      <c r="AIJ7" s="1184"/>
      <c r="AIK7" s="1184"/>
      <c r="AIL7" s="1184"/>
      <c r="AIM7" s="1184"/>
      <c r="AIN7" s="1184"/>
      <c r="AIO7" s="1184"/>
      <c r="AIP7" s="1184"/>
      <c r="AIQ7" s="1184"/>
      <c r="AIR7" s="1184"/>
      <c r="AIS7" s="1184"/>
      <c r="AIT7" s="1184"/>
      <c r="AIU7" s="1184"/>
      <c r="AIV7" s="1184"/>
      <c r="AIW7" s="1184"/>
      <c r="AIX7" s="1184"/>
      <c r="AIY7" s="1184"/>
      <c r="AIZ7" s="1184"/>
      <c r="AJA7" s="1184"/>
      <c r="AJB7" s="1184"/>
      <c r="AJC7" s="1184"/>
      <c r="AJD7" s="1184"/>
      <c r="AJE7" s="1184"/>
      <c r="AJF7" s="1184"/>
      <c r="AJG7" s="1184"/>
      <c r="AJH7" s="1184"/>
      <c r="AJI7" s="1184"/>
      <c r="AJJ7" s="1184"/>
      <c r="AJK7" s="1184"/>
      <c r="AJL7" s="1184"/>
      <c r="AJM7" s="1184"/>
      <c r="AJN7" s="1184"/>
      <c r="AJO7" s="1184"/>
      <c r="AJP7" s="1184"/>
      <c r="AJQ7" s="1184"/>
      <c r="AJR7" s="1184"/>
      <c r="AJS7" s="1184"/>
      <c r="AJT7" s="1184"/>
      <c r="AJU7" s="1184"/>
      <c r="AJV7" s="1184"/>
      <c r="AJW7" s="1184"/>
      <c r="AJX7" s="1184"/>
      <c r="AJY7" s="1184"/>
      <c r="AJZ7" s="1184"/>
      <c r="AKA7" s="1184"/>
      <c r="AKB7" s="1184"/>
      <c r="AKC7" s="1184"/>
      <c r="AKD7" s="1184"/>
      <c r="AKE7" s="1184"/>
      <c r="AKF7" s="1184"/>
      <c r="AKG7" s="1184"/>
      <c r="AKH7" s="1184"/>
      <c r="AKI7" s="1184"/>
      <c r="AKJ7" s="1184"/>
      <c r="AKK7" s="1184"/>
      <c r="AKL7" s="1184"/>
      <c r="AKM7" s="1184"/>
      <c r="AKN7" s="1184"/>
      <c r="AKO7" s="1184"/>
      <c r="AKP7" s="1184"/>
      <c r="AKQ7" s="1184"/>
      <c r="AKR7" s="1184"/>
      <c r="AKS7" s="1184"/>
      <c r="AKT7" s="1184"/>
      <c r="AKU7" s="1184"/>
      <c r="AKV7" s="1184"/>
      <c r="AKW7" s="1184"/>
      <c r="AKX7" s="1184"/>
      <c r="AKY7" s="1184"/>
      <c r="AKZ7" s="1184"/>
      <c r="ALA7" s="1184"/>
      <c r="ALB7" s="1184"/>
      <c r="ALC7" s="1184"/>
      <c r="ALD7" s="1184"/>
      <c r="ALE7" s="1184"/>
      <c r="ALF7" s="1184"/>
      <c r="ALG7" s="1184"/>
      <c r="ALH7" s="1184"/>
      <c r="ALI7" s="1184"/>
      <c r="ALJ7" s="1184"/>
      <c r="ALK7" s="1184"/>
      <c r="ALL7" s="1184"/>
      <c r="ALM7" s="1184"/>
      <c r="ALN7" s="1184"/>
      <c r="ALO7" s="1184"/>
      <c r="ALP7" s="1184"/>
      <c r="ALQ7" s="1184"/>
      <c r="ALR7" s="1184"/>
      <c r="ALS7" s="1184"/>
      <c r="ALT7" s="1184"/>
      <c r="ALU7" s="1184"/>
      <c r="ALV7" s="1184"/>
      <c r="ALW7" s="1184"/>
      <c r="ALX7" s="1184"/>
      <c r="ALY7" s="1184"/>
      <c r="ALZ7" s="1184"/>
      <c r="AMA7" s="1184"/>
      <c r="AMB7" s="1184"/>
      <c r="AMC7" s="1184"/>
      <c r="AMD7" s="1184"/>
      <c r="AME7" s="1184"/>
      <c r="AMF7" s="1184"/>
      <c r="AMG7" s="1184"/>
      <c r="AMH7" s="1184"/>
      <c r="AMI7" s="1184"/>
      <c r="AMJ7" s="1184"/>
      <c r="AMK7" s="1184"/>
      <c r="AML7" s="1184"/>
      <c r="AMM7" s="1184"/>
      <c r="AMN7" s="1184"/>
      <c r="AMO7" s="1184"/>
      <c r="AMP7" s="1184"/>
      <c r="AMQ7" s="1184"/>
    </row>
    <row r="8" spans="1:1031" ht="11.25" customHeight="1">
      <c r="A8" s="1187" t="s">
        <v>276</v>
      </c>
      <c r="B8" s="1188">
        <v>31029.252</v>
      </c>
      <c r="C8" s="1189">
        <v>34245.476000000002</v>
      </c>
      <c r="D8" s="1189">
        <v>37882.968000000001</v>
      </c>
      <c r="E8" s="1189">
        <v>42817.294804182689</v>
      </c>
      <c r="F8" s="1189">
        <v>42653.109478556042</v>
      </c>
      <c r="G8" s="1189">
        <v>44085.967977934437</v>
      </c>
      <c r="H8" s="1189">
        <v>51167.171331337879</v>
      </c>
      <c r="I8" s="1189">
        <v>52257.947450594293</v>
      </c>
      <c r="J8" s="1189">
        <v>54635.674500000001</v>
      </c>
      <c r="K8" s="1189">
        <v>55107.583500000008</v>
      </c>
      <c r="L8" s="1189">
        <v>58882.301250000004</v>
      </c>
      <c r="M8" s="1189">
        <v>61764.061999999998</v>
      </c>
      <c r="N8" s="1189">
        <v>64942.205249999999</v>
      </c>
      <c r="O8" s="1189">
        <v>68975.642500000002</v>
      </c>
      <c r="P8" s="1189">
        <v>69665.981500000009</v>
      </c>
      <c r="Q8" s="1189">
        <v>75319.135000000009</v>
      </c>
      <c r="R8" s="1189">
        <v>73948.110749999993</v>
      </c>
      <c r="S8" s="1189">
        <v>71981.664499999999</v>
      </c>
      <c r="T8" s="1189">
        <v>66742.709999999992</v>
      </c>
      <c r="U8" s="1189">
        <v>64792.220999999998</v>
      </c>
      <c r="V8" s="1189">
        <v>67524.940999999992</v>
      </c>
      <c r="W8" s="1189">
        <v>65959.66</v>
      </c>
      <c r="X8" s="1189">
        <v>70824.965499999991</v>
      </c>
      <c r="Y8" s="1189">
        <v>75364.829500000007</v>
      </c>
      <c r="Z8" s="1189">
        <v>77624.458749999991</v>
      </c>
      <c r="AA8" s="1189">
        <v>78779.834499999997</v>
      </c>
      <c r="AB8" s="1189">
        <v>86217.510999999999</v>
      </c>
      <c r="AC8" s="1189">
        <v>82450.254499999995</v>
      </c>
      <c r="AD8" s="1189">
        <v>78993.599749999994</v>
      </c>
      <c r="AE8" s="1189">
        <v>73614.671000000002</v>
      </c>
      <c r="AF8" s="1189">
        <v>71015.5</v>
      </c>
      <c r="AG8" s="1189">
        <v>68013.25</v>
      </c>
      <c r="AH8" s="1190">
        <v>68373</v>
      </c>
      <c r="AI8" s="24"/>
      <c r="AJ8" s="1125"/>
      <c r="AK8" s="1125"/>
      <c r="AL8" s="1125"/>
      <c r="AM8" s="1125"/>
      <c r="AN8" s="1125"/>
      <c r="AO8" s="1125"/>
      <c r="AP8" s="1125"/>
      <c r="AQ8" s="1125"/>
    </row>
    <row r="9" spans="1:1031" ht="11.25" customHeight="1">
      <c r="A9" s="29"/>
      <c r="B9" s="1191"/>
      <c r="C9" s="1191"/>
      <c r="D9" s="1191"/>
      <c r="E9" s="1191"/>
      <c r="F9" s="1191"/>
      <c r="G9" s="1191"/>
      <c r="H9" s="1191"/>
      <c r="I9" s="1191"/>
      <c r="J9" s="1191"/>
      <c r="K9" s="1191"/>
      <c r="L9" s="1191"/>
      <c r="M9" s="1191"/>
      <c r="N9" s="1191"/>
      <c r="O9" s="1191"/>
      <c r="P9" s="1191"/>
      <c r="Q9" s="1191"/>
      <c r="R9" s="1175"/>
      <c r="S9" s="1175"/>
      <c r="T9" s="1175"/>
      <c r="U9" s="1175"/>
      <c r="V9" s="1175"/>
      <c r="W9" s="1175"/>
      <c r="X9" s="1175"/>
      <c r="Y9" s="1175"/>
      <c r="Z9" s="1175"/>
      <c r="AA9" s="1175"/>
      <c r="AB9" s="1175"/>
      <c r="AC9" s="1175"/>
      <c r="AD9" s="1175"/>
      <c r="AE9" s="1175"/>
      <c r="AF9" s="24"/>
      <c r="AG9" s="24"/>
      <c r="AH9" s="24"/>
      <c r="AI9" s="24"/>
      <c r="AJ9" s="1125"/>
      <c r="AK9" s="1125"/>
      <c r="AL9" s="1125"/>
      <c r="AM9" s="1125"/>
      <c r="AN9" s="1125"/>
      <c r="AO9" s="1125"/>
      <c r="AP9" s="1125"/>
      <c r="AQ9" s="1125"/>
    </row>
    <row r="10" spans="1:1031" ht="11.25" customHeight="1">
      <c r="A10" s="26"/>
      <c r="S10" s="492"/>
      <c r="T10" s="492"/>
      <c r="AB10" s="492"/>
      <c r="AC10" s="492"/>
      <c r="AD10" s="492"/>
      <c r="AE10" s="492"/>
      <c r="AF10" s="492"/>
      <c r="AH10" s="1192" t="s">
        <v>277</v>
      </c>
    </row>
    <row r="11" spans="1:1031" ht="11.25" customHeight="1">
      <c r="A11" s="1193" t="s">
        <v>278</v>
      </c>
      <c r="B11" s="1165">
        <v>1991</v>
      </c>
      <c r="C11" s="1165">
        <v>1992</v>
      </c>
      <c r="D11" s="1165">
        <v>1993</v>
      </c>
      <c r="E11" s="1165">
        <v>1994</v>
      </c>
      <c r="F11" s="1165">
        <v>1995</v>
      </c>
      <c r="G11" s="1165">
        <v>1996</v>
      </c>
      <c r="H11" s="1165">
        <v>1997</v>
      </c>
      <c r="I11" s="1165">
        <v>1998</v>
      </c>
      <c r="J11" s="1165">
        <v>1999</v>
      </c>
      <c r="K11" s="1165">
        <v>2000</v>
      </c>
      <c r="L11" s="1165">
        <v>2001</v>
      </c>
      <c r="M11" s="1165">
        <v>2002</v>
      </c>
      <c r="N11" s="1165">
        <v>2003</v>
      </c>
      <c r="O11" s="1165">
        <v>2004</v>
      </c>
      <c r="P11" s="1165">
        <v>2005</v>
      </c>
      <c r="Q11" s="1165">
        <v>2006</v>
      </c>
      <c r="R11" s="1165">
        <v>2007</v>
      </c>
      <c r="S11" s="1165">
        <v>2008</v>
      </c>
      <c r="T11" s="1165">
        <v>2009</v>
      </c>
      <c r="U11" s="1165">
        <v>2010</v>
      </c>
      <c r="V11" s="1165">
        <v>2011</v>
      </c>
      <c r="W11" s="1165">
        <v>2012</v>
      </c>
      <c r="X11" s="1165">
        <v>2013</v>
      </c>
      <c r="Y11" s="1165">
        <v>2014</v>
      </c>
      <c r="Z11" s="1165">
        <v>2015</v>
      </c>
      <c r="AA11" s="1165">
        <v>2016</v>
      </c>
      <c r="AB11" s="1165">
        <v>2017</v>
      </c>
      <c r="AC11" s="1165">
        <v>2018</v>
      </c>
      <c r="AD11" s="1165">
        <v>2019</v>
      </c>
      <c r="AE11" s="1165">
        <v>2020</v>
      </c>
      <c r="AF11" s="1165">
        <v>2021</v>
      </c>
      <c r="AG11" s="1165">
        <v>2022</v>
      </c>
      <c r="AH11" s="1166">
        <v>2023</v>
      </c>
      <c r="AI11" s="24"/>
      <c r="AJ11" s="1125"/>
      <c r="AK11" s="1125"/>
      <c r="AL11" s="1125"/>
      <c r="AM11" s="1125"/>
      <c r="AN11" s="1125"/>
      <c r="AO11" s="1125"/>
      <c r="AP11" s="1125"/>
      <c r="AQ11" s="1125"/>
    </row>
    <row r="12" spans="1:1031" ht="11.25" customHeight="1">
      <c r="A12" s="1194" t="s">
        <v>651</v>
      </c>
      <c r="B12" s="1195">
        <v>1106.18</v>
      </c>
      <c r="C12" s="1170">
        <v>1206.7249999999999</v>
      </c>
      <c r="D12" s="1170">
        <v>1335</v>
      </c>
      <c r="E12" s="1170">
        <v>1533</v>
      </c>
      <c r="F12" s="1170">
        <v>1315.4829999999999</v>
      </c>
      <c r="G12" s="1170">
        <v>1294.0450000000001</v>
      </c>
      <c r="H12" s="1170">
        <v>1765.1469999999999</v>
      </c>
      <c r="I12" s="1170">
        <v>1691.049</v>
      </c>
      <c r="J12" s="1170">
        <v>1777.3610000000001</v>
      </c>
      <c r="K12" s="1170">
        <v>1774.665</v>
      </c>
      <c r="L12" s="1170">
        <v>1937.6410000000001</v>
      </c>
      <c r="M12" s="1170">
        <v>2056</v>
      </c>
      <c r="N12" s="1170">
        <v>2251.6239999999998</v>
      </c>
      <c r="O12" s="1170">
        <v>2303.75</v>
      </c>
      <c r="P12" s="1170">
        <v>2356.4490000000001</v>
      </c>
      <c r="Q12" s="1174">
        <v>2635.576</v>
      </c>
      <c r="R12" s="1178">
        <v>2813</v>
      </c>
      <c r="S12" s="1196">
        <v>2991.1500512820512</v>
      </c>
      <c r="T12" s="1196">
        <v>2950.6297435897436</v>
      </c>
      <c r="U12" s="1196">
        <v>2712.6664615384616</v>
      </c>
      <c r="V12" s="1196">
        <v>2866.920717948718</v>
      </c>
      <c r="W12" s="1196">
        <v>2671.4324102564101</v>
      </c>
      <c r="X12" s="1196">
        <v>2904.1017435897434</v>
      </c>
      <c r="Y12" s="1196">
        <v>3089.8956923076921</v>
      </c>
      <c r="Z12" s="1196">
        <v>3139.0805128205129</v>
      </c>
      <c r="AA12" s="1196">
        <v>3111.4241025641022</v>
      </c>
      <c r="AB12" s="1196">
        <v>3076.9288205128205</v>
      </c>
      <c r="AC12" s="1196">
        <v>2892.3076923076924</v>
      </c>
      <c r="AD12" s="1196">
        <v>2779.5897435897436</v>
      </c>
      <c r="AE12" s="1196">
        <v>2549.6410256410259</v>
      </c>
      <c r="AF12" s="1196">
        <v>2456</v>
      </c>
      <c r="AG12" s="1196">
        <v>2322</v>
      </c>
      <c r="AH12" s="1197">
        <v>2273</v>
      </c>
    </row>
    <row r="13" spans="1:1031" ht="11.25" customHeight="1">
      <c r="A13" s="30" t="s">
        <v>279</v>
      </c>
      <c r="B13" s="31" t="s">
        <v>275</v>
      </c>
      <c r="C13" s="413" t="s">
        <v>275</v>
      </c>
      <c r="D13" s="413" t="s">
        <v>275</v>
      </c>
      <c r="E13" s="1174">
        <v>64.78</v>
      </c>
      <c r="F13" s="1174">
        <v>388.10038100000003</v>
      </c>
      <c r="G13" s="1174">
        <v>518.99800000000005</v>
      </c>
      <c r="H13" s="1174">
        <v>267.57</v>
      </c>
      <c r="I13" s="1174">
        <v>704.66600000000005</v>
      </c>
      <c r="J13" s="1174">
        <v>838.73800000000006</v>
      </c>
      <c r="K13" s="1174">
        <v>1133.146</v>
      </c>
      <c r="L13" s="1174">
        <v>1197.771</v>
      </c>
      <c r="M13" s="1174">
        <v>1231.0999999999999</v>
      </c>
      <c r="N13" s="1174">
        <v>1284.875</v>
      </c>
      <c r="O13" s="1174">
        <v>1281.19</v>
      </c>
      <c r="P13" s="1174">
        <v>1308.7840000000001</v>
      </c>
      <c r="Q13" s="1174">
        <v>1296.296</v>
      </c>
      <c r="R13" s="1174">
        <v>1414.7090000000001</v>
      </c>
      <c r="S13" s="1174">
        <v>1254.2819999999999</v>
      </c>
      <c r="T13" s="1174">
        <v>769</v>
      </c>
      <c r="U13" s="1174">
        <v>1089</v>
      </c>
      <c r="V13" s="1174">
        <v>1263</v>
      </c>
      <c r="W13" s="1174">
        <v>1464.88</v>
      </c>
      <c r="X13" s="1174">
        <v>1362.85</v>
      </c>
      <c r="Y13" s="1174">
        <v>1440.2139999999999</v>
      </c>
      <c r="Z13" s="1174">
        <v>1483.741</v>
      </c>
      <c r="AA13" s="1174">
        <v>1641.6379999999999</v>
      </c>
      <c r="AB13" s="1174">
        <v>1637.28</v>
      </c>
      <c r="AC13" s="1174">
        <v>1693.462</v>
      </c>
      <c r="AD13" s="1174">
        <v>1595.241</v>
      </c>
      <c r="AE13" s="1174">
        <v>1451.556</v>
      </c>
      <c r="AF13" s="1174">
        <v>1362</v>
      </c>
      <c r="AG13" s="1174">
        <v>1447</v>
      </c>
      <c r="AH13" s="1198">
        <v>1207</v>
      </c>
    </row>
    <row r="14" spans="1:1031" ht="11.25" customHeight="1">
      <c r="A14" s="1199" t="s">
        <v>280</v>
      </c>
      <c r="B14" s="1200">
        <v>1106.18</v>
      </c>
      <c r="C14" s="1201">
        <v>1206.7249999999999</v>
      </c>
      <c r="D14" s="1201">
        <v>1335</v>
      </c>
      <c r="E14" s="1189">
        <v>1597.78</v>
      </c>
      <c r="F14" s="1189">
        <v>1703.5833809999999</v>
      </c>
      <c r="G14" s="1189">
        <v>1813.0429999999999</v>
      </c>
      <c r="H14" s="1189">
        <v>2032.7170000000001</v>
      </c>
      <c r="I14" s="1189">
        <v>2395.7150000000001</v>
      </c>
      <c r="J14" s="1189">
        <v>2616.0990000000002</v>
      </c>
      <c r="K14" s="1189">
        <v>2907.8110000000001</v>
      </c>
      <c r="L14" s="1189">
        <v>3135.4119999999998</v>
      </c>
      <c r="M14" s="1189">
        <v>3287.1</v>
      </c>
      <c r="N14" s="1189">
        <v>3536.4989999999998</v>
      </c>
      <c r="O14" s="1189">
        <v>3584.94</v>
      </c>
      <c r="P14" s="1189">
        <v>3665.2330000000002</v>
      </c>
      <c r="Q14" s="1189">
        <v>3931.8719999999998</v>
      </c>
      <c r="R14" s="1202">
        <v>4227.7089999999998</v>
      </c>
      <c r="S14" s="1202">
        <v>4245.4320512820514</v>
      </c>
      <c r="T14" s="1202">
        <v>3719.6297435897436</v>
      </c>
      <c r="U14" s="1202">
        <v>3801.6664615384616</v>
      </c>
      <c r="V14" s="1202">
        <v>4129.9207179487184</v>
      </c>
      <c r="W14" s="1202">
        <v>4136.3124102564107</v>
      </c>
      <c r="X14" s="1202">
        <v>4266.9517435897433</v>
      </c>
      <c r="Y14" s="1202">
        <v>4530.1096923076921</v>
      </c>
      <c r="Z14" s="1202">
        <v>4622.8215128205129</v>
      </c>
      <c r="AA14" s="1202">
        <v>4753.0621025641021</v>
      </c>
      <c r="AB14" s="1202">
        <v>4714.2088205128202</v>
      </c>
      <c r="AC14" s="1202">
        <v>4585.7696923076928</v>
      </c>
      <c r="AD14" s="1202">
        <v>4374.8307435897441</v>
      </c>
      <c r="AE14" s="1202">
        <v>4001.1970256410259</v>
      </c>
      <c r="AF14" s="1202">
        <v>3818</v>
      </c>
      <c r="AG14" s="1202">
        <v>3769</v>
      </c>
      <c r="AH14" s="1203">
        <v>3480</v>
      </c>
      <c r="AI14" s="24"/>
    </row>
    <row r="15" spans="1:1031" ht="11.25" customHeight="1">
      <c r="A15" s="1204"/>
      <c r="B15" s="1205"/>
      <c r="C15" s="1205"/>
      <c r="D15" s="1205"/>
      <c r="E15" s="1206"/>
      <c r="F15" s="1206"/>
      <c r="G15" s="1206"/>
      <c r="H15" s="1206"/>
      <c r="I15" s="1206"/>
      <c r="J15" s="1206"/>
      <c r="K15" s="1206"/>
      <c r="L15" s="1206"/>
      <c r="M15" s="1206"/>
      <c r="N15" s="1206"/>
      <c r="O15" s="1206"/>
      <c r="P15" s="1206"/>
      <c r="Q15" s="1191"/>
      <c r="R15" s="1207"/>
      <c r="S15" s="1207"/>
      <c r="T15" s="1207"/>
      <c r="U15" s="1207"/>
      <c r="V15" s="1207"/>
      <c r="W15" s="1207"/>
      <c r="X15" s="1207"/>
      <c r="Y15" s="1207"/>
      <c r="Z15" s="1207"/>
      <c r="AA15" s="1207"/>
      <c r="AB15" s="1207"/>
      <c r="AC15" s="1207"/>
      <c r="AD15" s="24"/>
      <c r="AE15" s="24"/>
      <c r="AF15" s="24"/>
      <c r="AG15" s="24"/>
      <c r="AH15" s="24"/>
      <c r="AI15" s="24"/>
    </row>
    <row r="16" spans="1:1031" ht="11.25" customHeight="1">
      <c r="A16" s="32" t="s">
        <v>281</v>
      </c>
      <c r="B16" s="1208"/>
      <c r="C16" s="1208"/>
      <c r="D16" s="1208"/>
      <c r="E16" s="1208"/>
      <c r="F16" s="1208"/>
      <c r="G16" s="1208"/>
      <c r="H16" s="1208"/>
      <c r="I16" s="1208"/>
      <c r="J16" s="1208"/>
      <c r="K16" s="1208"/>
      <c r="L16" s="1208"/>
      <c r="M16" s="1208"/>
      <c r="N16" s="1208"/>
      <c r="O16" s="1208"/>
      <c r="P16" s="1208"/>
      <c r="Q16" s="1208"/>
      <c r="R16" s="1208"/>
      <c r="S16" s="1208"/>
      <c r="T16" s="1208"/>
      <c r="U16" s="1208"/>
      <c r="V16" s="1208"/>
      <c r="W16" s="1208"/>
      <c r="X16" s="1208"/>
      <c r="Y16" s="1208"/>
      <c r="Z16" s="1208"/>
      <c r="AA16" s="1208"/>
      <c r="AB16" s="1208"/>
      <c r="AC16" s="1208"/>
      <c r="AD16" s="1208"/>
      <c r="AE16" s="1208"/>
      <c r="AF16" s="1208"/>
      <c r="AG16" s="1208"/>
      <c r="AH16" s="1208"/>
    </row>
    <row r="17" spans="1:23" ht="11.25" customHeight="1">
      <c r="A17" s="32"/>
      <c r="B17" s="32"/>
      <c r="C17" s="1208"/>
      <c r="D17" s="1208"/>
      <c r="E17" s="1208"/>
      <c r="F17" s="1208"/>
      <c r="G17" s="1208"/>
      <c r="H17" s="1208"/>
      <c r="I17" s="1208"/>
      <c r="J17" s="1208"/>
      <c r="K17" s="1208"/>
      <c r="L17" s="1208"/>
      <c r="M17" s="1208"/>
      <c r="N17" s="1208"/>
      <c r="O17" s="1208"/>
      <c r="P17" s="1208"/>
      <c r="Q17" s="1208"/>
      <c r="R17" s="1208"/>
      <c r="S17" s="1208"/>
    </row>
    <row r="18" spans="1:23" ht="11.25" customHeight="1">
      <c r="A18" s="32"/>
      <c r="B18" s="32"/>
      <c r="C18" s="1208"/>
      <c r="D18" s="1208"/>
      <c r="E18" s="1208"/>
      <c r="F18" s="1208"/>
      <c r="G18" s="1208"/>
      <c r="H18" s="1208"/>
      <c r="I18" s="1208"/>
      <c r="J18" s="1208"/>
      <c r="K18" s="1208"/>
      <c r="L18" s="1208"/>
      <c r="M18" s="1208"/>
      <c r="N18" s="1208"/>
      <c r="O18" s="1208"/>
      <c r="P18" s="1208"/>
      <c r="Q18" s="1208"/>
      <c r="R18" s="1208"/>
      <c r="S18" s="1208"/>
    </row>
    <row r="19" spans="1:23" ht="22.5">
      <c r="A19" s="1208" t="s">
        <v>652</v>
      </c>
      <c r="B19" s="492"/>
      <c r="C19" s="492"/>
      <c r="D19" s="492"/>
      <c r="E19" s="478"/>
      <c r="F19" s="478"/>
      <c r="G19" s="478"/>
      <c r="H19" s="478"/>
      <c r="I19" s="478"/>
      <c r="J19" s="478"/>
      <c r="K19" s="478"/>
      <c r="L19" s="478"/>
      <c r="M19" s="478"/>
      <c r="N19" s="478"/>
      <c r="O19" s="478"/>
      <c r="P19" s="478"/>
      <c r="Q19" s="33"/>
      <c r="R19" s="33"/>
      <c r="S19" s="33"/>
    </row>
    <row r="20" spans="1:23" ht="33.75">
      <c r="A20" s="1208" t="s">
        <v>653</v>
      </c>
      <c r="B20" s="492"/>
      <c r="C20" s="492"/>
      <c r="D20" s="492"/>
      <c r="E20" s="478"/>
      <c r="F20" s="478"/>
      <c r="G20" s="478"/>
      <c r="H20" s="478"/>
      <c r="I20" s="478"/>
      <c r="J20" s="478"/>
      <c r="K20" s="478"/>
      <c r="L20" s="478"/>
      <c r="M20" s="478"/>
      <c r="N20" s="478"/>
      <c r="O20" s="478"/>
      <c r="P20" s="478"/>
      <c r="Q20" s="33"/>
      <c r="R20" s="33"/>
      <c r="S20" s="33"/>
    </row>
    <row r="21" spans="1:23" ht="11.25" customHeight="1">
      <c r="A21" s="1208"/>
      <c r="B21" s="492"/>
      <c r="C21" s="492"/>
      <c r="D21" s="492"/>
      <c r="E21" s="478"/>
      <c r="F21" s="478"/>
      <c r="G21" s="478"/>
      <c r="H21" s="478"/>
      <c r="I21" s="478"/>
      <c r="J21" s="478"/>
      <c r="K21" s="478"/>
      <c r="L21" s="478"/>
      <c r="M21" s="478"/>
      <c r="N21" s="478"/>
      <c r="O21" s="478"/>
      <c r="P21" s="478"/>
      <c r="Q21" s="33"/>
      <c r="R21" s="33"/>
      <c r="S21" s="33"/>
    </row>
    <row r="22" spans="1:23" ht="22.5">
      <c r="A22" s="1312" t="s">
        <v>654</v>
      </c>
      <c r="B22" s="492"/>
      <c r="C22" s="492"/>
      <c r="D22" s="492"/>
      <c r="E22" s="478"/>
      <c r="F22" s="478"/>
      <c r="G22" s="478"/>
      <c r="H22" s="478"/>
      <c r="I22" s="478"/>
      <c r="J22" s="478"/>
      <c r="K22" s="478"/>
      <c r="L22" s="478"/>
      <c r="M22" s="478"/>
      <c r="N22" s="478"/>
      <c r="O22" s="478"/>
      <c r="P22" s="478"/>
      <c r="Q22" s="33"/>
      <c r="R22" s="33"/>
      <c r="S22" s="33"/>
    </row>
    <row r="23" spans="1:23" ht="11.25" customHeight="1">
      <c r="A23" s="1312"/>
      <c r="B23" s="492"/>
      <c r="C23" s="492"/>
      <c r="D23" s="492"/>
      <c r="E23" s="478"/>
      <c r="F23" s="478"/>
      <c r="G23" s="478"/>
      <c r="H23" s="478"/>
      <c r="I23" s="478"/>
      <c r="J23" s="478"/>
      <c r="K23" s="478"/>
      <c r="L23" s="478"/>
      <c r="M23" s="478"/>
      <c r="N23" s="478"/>
      <c r="O23" s="478"/>
      <c r="P23" s="478"/>
      <c r="Q23" s="33"/>
      <c r="R23" s="33"/>
      <c r="S23" s="33"/>
    </row>
    <row r="24" spans="1:23" ht="33.75">
      <c r="A24" s="1312" t="s">
        <v>655</v>
      </c>
      <c r="B24" s="478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R24" s="1174"/>
      <c r="S24" s="1174"/>
      <c r="T24" s="1174"/>
      <c r="U24" s="1174"/>
      <c r="V24" s="1174"/>
      <c r="W24" s="1174"/>
    </row>
    <row r="25" spans="1:23" ht="56.25">
      <c r="A25" s="1312" t="s">
        <v>656</v>
      </c>
      <c r="B25" s="478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23" ht="11.25" customHeight="1">
      <c r="B26" s="478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1:23" ht="11.25" customHeight="1">
      <c r="A27" s="452"/>
    </row>
    <row r="28" spans="1:23" ht="11.25" customHeight="1"/>
    <row r="29" spans="1:23" ht="11.25" customHeight="1"/>
    <row r="30" spans="1:23" ht="11.25" customHeight="1"/>
    <row r="31" spans="1:23" ht="11.25" customHeight="1"/>
    <row r="35" spans="1:19">
      <c r="A35" s="392"/>
    </row>
    <row r="36" spans="1:19">
      <c r="A36" s="1115"/>
    </row>
    <row r="37" spans="1:19">
      <c r="A37" s="391"/>
      <c r="B37" s="452"/>
      <c r="C37" s="470"/>
      <c r="D37" s="470"/>
      <c r="E37" s="470"/>
      <c r="F37" s="470"/>
      <c r="G37" s="470"/>
      <c r="H37" s="470"/>
      <c r="I37" s="470"/>
      <c r="J37" s="470"/>
      <c r="K37" s="470"/>
      <c r="L37" s="470"/>
      <c r="M37" s="470"/>
      <c r="N37" s="470"/>
      <c r="O37" s="470"/>
      <c r="P37" s="470"/>
      <c r="Q37" s="470"/>
      <c r="R37" s="40"/>
      <c r="S37" s="452"/>
    </row>
    <row r="38" spans="1:19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1"/>
    </row>
    <row r="39" spans="1:19">
      <c r="A39" s="1159"/>
      <c r="B39" s="1159"/>
      <c r="C39" s="1149"/>
      <c r="D39" s="1149"/>
      <c r="E39" s="1149"/>
      <c r="F39" s="1149"/>
      <c r="G39" s="1149"/>
      <c r="H39" s="1149"/>
      <c r="I39" s="1149"/>
      <c r="J39" s="1149"/>
      <c r="K39" s="1149"/>
      <c r="L39" s="1149"/>
      <c r="M39" s="1149"/>
      <c r="N39" s="1149"/>
      <c r="O39" s="1149"/>
      <c r="P39" s="1149"/>
      <c r="Q39" s="1149"/>
      <c r="R39" s="1149"/>
    </row>
    <row r="40" spans="1:19">
      <c r="A40" s="1159"/>
      <c r="B40" s="223"/>
      <c r="C40" s="1149"/>
      <c r="D40" s="1149"/>
      <c r="E40" s="1149"/>
      <c r="F40" s="1149"/>
      <c r="G40" s="1149"/>
      <c r="H40" s="1149"/>
      <c r="I40" s="1149"/>
      <c r="J40" s="1149"/>
      <c r="K40" s="1149"/>
      <c r="L40" s="1149"/>
      <c r="M40" s="1149"/>
      <c r="N40" s="1149"/>
      <c r="O40" s="1149"/>
      <c r="P40" s="1149"/>
      <c r="Q40" s="1149"/>
      <c r="R40" s="1149"/>
    </row>
    <row r="41" spans="1:19">
      <c r="A41" s="1159"/>
      <c r="B41" s="223"/>
      <c r="C41" s="1149"/>
      <c r="D41" s="1149"/>
      <c r="E41" s="1149"/>
      <c r="F41" s="1149"/>
      <c r="G41" s="1149"/>
      <c r="H41" s="1149"/>
      <c r="I41" s="1149"/>
      <c r="J41" s="1149"/>
      <c r="K41" s="1149"/>
      <c r="L41" s="1149"/>
      <c r="M41" s="1149"/>
      <c r="N41" s="1149"/>
      <c r="O41" s="1149"/>
      <c r="P41" s="1149"/>
      <c r="Q41" s="1149"/>
      <c r="R41" s="1149"/>
    </row>
    <row r="42" spans="1:19">
      <c r="A42" s="1159"/>
      <c r="B42" s="1159"/>
      <c r="C42" s="1149"/>
      <c r="D42" s="1149"/>
      <c r="E42" s="1149"/>
      <c r="F42" s="1149"/>
      <c r="G42" s="1149"/>
      <c r="H42" s="1149"/>
      <c r="I42" s="1149"/>
      <c r="J42" s="1149"/>
      <c r="K42" s="1149"/>
      <c r="L42" s="1149"/>
      <c r="M42" s="1149"/>
      <c r="N42" s="1149"/>
      <c r="O42" s="1149"/>
      <c r="P42" s="1149"/>
      <c r="Q42" s="1149"/>
      <c r="R42" s="1149"/>
    </row>
    <row r="43" spans="1:19">
      <c r="A43" s="1159"/>
      <c r="B43" s="223"/>
      <c r="C43" s="1149"/>
      <c r="D43" s="1149"/>
      <c r="E43" s="1149"/>
      <c r="F43" s="1149"/>
      <c r="G43" s="1149"/>
      <c r="H43" s="1149"/>
      <c r="I43" s="1149"/>
      <c r="J43" s="1149"/>
      <c r="K43" s="1149"/>
      <c r="L43" s="1149"/>
      <c r="M43" s="1149"/>
      <c r="N43" s="1149"/>
      <c r="O43" s="1149"/>
      <c r="P43" s="1149"/>
      <c r="Q43" s="1149"/>
      <c r="R43" s="1149"/>
      <c r="S43" s="1"/>
    </row>
    <row r="44" spans="1:19">
      <c r="A44" s="1159"/>
      <c r="B44" s="1159"/>
      <c r="C44" s="1125"/>
      <c r="D44" s="1125"/>
      <c r="E44" s="1125"/>
      <c r="F44" s="1125"/>
      <c r="G44" s="1125"/>
      <c r="H44" s="1125"/>
      <c r="I44" s="1125"/>
      <c r="J44" s="1125"/>
      <c r="K44" s="1125"/>
      <c r="L44" s="1125"/>
      <c r="M44" s="1125"/>
      <c r="N44" s="1125"/>
      <c r="O44" s="1125"/>
      <c r="P44" s="1125"/>
      <c r="Q44" s="1125"/>
      <c r="R44" s="1209"/>
    </row>
    <row r="45" spans="1:19">
      <c r="A45" s="1159"/>
      <c r="B45" s="1159"/>
      <c r="C45" s="1149"/>
      <c r="D45" s="1149"/>
      <c r="E45" s="1149"/>
      <c r="F45" s="1149"/>
      <c r="G45" s="1149"/>
      <c r="H45" s="1149"/>
      <c r="I45" s="1149"/>
      <c r="J45" s="1149"/>
      <c r="K45" s="1149"/>
      <c r="L45" s="1149"/>
      <c r="M45" s="1149"/>
      <c r="N45" s="1149"/>
      <c r="O45" s="1149"/>
      <c r="P45" s="1149"/>
      <c r="Q45" s="1149"/>
      <c r="R45" s="1149"/>
    </row>
    <row r="46" spans="1:19">
      <c r="A46" s="1159"/>
      <c r="B46" s="223"/>
      <c r="C46" s="1149"/>
      <c r="D46" s="1149"/>
      <c r="E46" s="1149"/>
      <c r="F46" s="1149"/>
      <c r="G46" s="1149"/>
      <c r="H46" s="1149"/>
      <c r="I46" s="1149"/>
      <c r="J46" s="1149"/>
      <c r="K46" s="1149"/>
      <c r="L46" s="1149"/>
      <c r="M46" s="1149"/>
      <c r="N46" s="1149"/>
      <c r="O46" s="1149"/>
      <c r="P46" s="1149"/>
      <c r="Q46" s="1149"/>
      <c r="R46" s="1210"/>
      <c r="S46" s="1"/>
    </row>
    <row r="47" spans="1:19">
      <c r="A47" s="1159"/>
      <c r="B47" s="223"/>
      <c r="C47" s="1149"/>
      <c r="D47" s="1149"/>
      <c r="E47" s="1149"/>
      <c r="F47" s="1149"/>
      <c r="G47" s="1149"/>
      <c r="H47" s="1149"/>
      <c r="I47" s="1149"/>
      <c r="J47" s="1149"/>
      <c r="K47" s="1149"/>
      <c r="L47" s="1149"/>
      <c r="M47" s="1149"/>
      <c r="N47" s="1149"/>
      <c r="O47" s="1149"/>
      <c r="P47" s="1149"/>
      <c r="Q47" s="1149"/>
      <c r="R47" s="1149"/>
    </row>
    <row r="48" spans="1:19">
      <c r="A48" s="1159"/>
      <c r="B48" s="223"/>
      <c r="C48" s="1149"/>
      <c r="D48" s="1149"/>
      <c r="E48" s="1149"/>
      <c r="F48" s="1149"/>
      <c r="G48" s="1149"/>
      <c r="H48" s="1149"/>
      <c r="I48" s="1149"/>
      <c r="J48" s="1149"/>
      <c r="K48" s="1149"/>
      <c r="L48" s="1149"/>
      <c r="M48" s="1149"/>
      <c r="N48" s="1149"/>
      <c r="O48" s="1149"/>
      <c r="P48" s="1149"/>
      <c r="Q48" s="1149"/>
      <c r="R48" s="1149"/>
    </row>
    <row r="49" spans="1:19">
      <c r="A49" s="1211"/>
      <c r="B49" s="1211"/>
      <c r="C49" s="1150"/>
      <c r="D49" s="1150"/>
      <c r="E49" s="1150"/>
      <c r="F49" s="1150"/>
      <c r="G49" s="1150"/>
      <c r="H49" s="1150"/>
      <c r="I49" s="1150"/>
      <c r="J49" s="1150"/>
      <c r="K49" s="1150"/>
      <c r="L49" s="1150"/>
      <c r="M49" s="1150"/>
      <c r="N49" s="1150"/>
      <c r="O49" s="1150"/>
      <c r="P49" s="1150"/>
      <c r="Q49" s="1150"/>
      <c r="R49" s="1212"/>
    </row>
    <row r="50" spans="1:19">
      <c r="A50" s="1159"/>
      <c r="B50" s="223"/>
      <c r="C50" s="1149"/>
      <c r="D50" s="1149"/>
      <c r="E50" s="1149"/>
      <c r="F50" s="1149"/>
      <c r="G50" s="1149"/>
      <c r="H50" s="1149"/>
      <c r="I50" s="1149"/>
      <c r="J50" s="1149"/>
      <c r="K50" s="1149"/>
      <c r="L50" s="1149"/>
      <c r="M50" s="1149"/>
      <c r="N50" s="1149"/>
      <c r="O50" s="1149"/>
      <c r="P50" s="1149"/>
      <c r="Q50" s="1149"/>
      <c r="R50" s="1149"/>
    </row>
    <row r="51" spans="1:19">
      <c r="A51" s="1211"/>
      <c r="B51" s="1213"/>
      <c r="C51" s="1161"/>
      <c r="D51" s="1161"/>
      <c r="E51" s="1161"/>
      <c r="F51" s="1161"/>
      <c r="G51" s="1161"/>
      <c r="H51" s="1161"/>
      <c r="I51" s="1161"/>
      <c r="J51" s="1161"/>
      <c r="K51" s="1161"/>
      <c r="L51" s="1161"/>
      <c r="M51" s="1161"/>
      <c r="N51" s="1161"/>
      <c r="O51" s="1161"/>
      <c r="P51" s="1161"/>
      <c r="Q51" s="1161"/>
      <c r="R51" s="1161"/>
      <c r="S51" s="1"/>
    </row>
    <row r="52" spans="1:19">
      <c r="A52" s="1159"/>
      <c r="B52" s="223"/>
      <c r="C52" s="1149"/>
      <c r="D52" s="1149"/>
      <c r="E52" s="1149"/>
      <c r="F52" s="1149"/>
      <c r="G52" s="1149"/>
      <c r="H52" s="1149"/>
      <c r="I52" s="1149"/>
      <c r="J52" s="1149"/>
      <c r="K52" s="1149"/>
      <c r="L52" s="1149"/>
      <c r="M52" s="1149"/>
      <c r="N52" s="1149"/>
      <c r="O52" s="1149"/>
      <c r="P52" s="1149"/>
      <c r="Q52" s="1149"/>
      <c r="R52" s="1149"/>
    </row>
    <row r="53" spans="1:19">
      <c r="A53" s="1159"/>
      <c r="B53" s="1159"/>
      <c r="C53" s="1149"/>
      <c r="D53" s="1149"/>
      <c r="E53" s="1149"/>
      <c r="F53" s="1149"/>
      <c r="G53" s="1149"/>
      <c r="H53" s="1149"/>
      <c r="I53" s="1149"/>
      <c r="J53" s="1149"/>
      <c r="K53" s="1149"/>
      <c r="L53" s="1149"/>
      <c r="M53" s="1149"/>
      <c r="N53" s="1149"/>
      <c r="O53" s="1149"/>
      <c r="P53" s="1149"/>
      <c r="Q53" s="1149"/>
      <c r="R53" s="1149"/>
    </row>
    <row r="54" spans="1:19">
      <c r="A54" s="1214"/>
      <c r="B54" s="1214"/>
      <c r="C54" s="1162"/>
      <c r="D54" s="1162"/>
      <c r="E54" s="1162"/>
      <c r="F54" s="1162"/>
      <c r="G54" s="1162"/>
      <c r="H54" s="1162"/>
      <c r="I54" s="1162"/>
      <c r="J54" s="1162"/>
      <c r="K54" s="1162"/>
      <c r="L54" s="1162"/>
      <c r="M54" s="1162"/>
      <c r="N54" s="1162"/>
      <c r="O54" s="1162"/>
      <c r="P54" s="1162"/>
      <c r="Q54" s="1162"/>
      <c r="R54" s="1215"/>
      <c r="S54" s="1115"/>
    </row>
    <row r="55" spans="1:19">
      <c r="A55" s="1159"/>
      <c r="B55" s="1159"/>
      <c r="C55" s="1149"/>
      <c r="D55" s="1149"/>
      <c r="E55" s="1149"/>
      <c r="F55" s="1149"/>
      <c r="G55" s="1149"/>
      <c r="H55" s="1149"/>
      <c r="I55" s="1149"/>
      <c r="J55" s="1149"/>
      <c r="K55" s="1149"/>
      <c r="L55" s="1149"/>
      <c r="M55" s="1149"/>
      <c r="N55" s="1149"/>
      <c r="O55" s="1149"/>
      <c r="P55" s="1149"/>
      <c r="Q55" s="1149"/>
      <c r="R55" s="1149"/>
    </row>
    <row r="56" spans="1:19">
      <c r="A56" s="1159"/>
      <c r="B56" s="223"/>
      <c r="C56" s="1149"/>
      <c r="D56" s="1149"/>
      <c r="E56" s="1149"/>
      <c r="F56" s="1149"/>
      <c r="G56" s="1149"/>
      <c r="H56" s="1149"/>
      <c r="I56" s="1149"/>
      <c r="J56" s="1149"/>
      <c r="K56" s="1149"/>
      <c r="L56" s="1149"/>
      <c r="M56" s="1149"/>
      <c r="N56" s="1149"/>
      <c r="O56" s="1149"/>
      <c r="P56" s="1149"/>
      <c r="Q56" s="1149"/>
      <c r="R56" s="1149"/>
    </row>
    <row r="57" spans="1:19">
      <c r="A57" s="1216"/>
      <c r="B57" s="1217"/>
      <c r="C57" s="1153"/>
      <c r="D57" s="1153"/>
      <c r="E57" s="1153"/>
      <c r="F57" s="1153"/>
      <c r="G57" s="1153"/>
      <c r="H57" s="1153"/>
      <c r="I57" s="1153"/>
      <c r="J57" s="1153"/>
      <c r="K57" s="1153"/>
      <c r="L57" s="1153"/>
      <c r="M57" s="1153"/>
      <c r="N57" s="1153"/>
      <c r="O57" s="1153"/>
      <c r="P57" s="1153"/>
      <c r="Q57" s="1153"/>
      <c r="R57" s="1153"/>
    </row>
    <row r="58" spans="1:19">
      <c r="A58" s="1159"/>
      <c r="B58" s="223"/>
      <c r="C58" s="1149"/>
      <c r="D58" s="1149"/>
      <c r="E58" s="1149"/>
      <c r="F58" s="1149"/>
      <c r="G58" s="1149"/>
      <c r="H58" s="1149"/>
      <c r="I58" s="1149"/>
      <c r="J58" s="1149"/>
      <c r="K58" s="1149"/>
      <c r="L58" s="1149"/>
      <c r="M58" s="1149"/>
      <c r="N58" s="1149"/>
      <c r="O58" s="1149"/>
      <c r="P58" s="1149"/>
      <c r="Q58" s="1149"/>
      <c r="R58" s="1149"/>
    </row>
    <row r="59" spans="1:19">
      <c r="A59" s="1159"/>
      <c r="B59" s="223"/>
      <c r="C59" s="1149"/>
      <c r="D59" s="1149"/>
      <c r="E59" s="1149"/>
      <c r="F59" s="1149"/>
      <c r="G59" s="1149"/>
      <c r="H59" s="1149"/>
      <c r="I59" s="1149"/>
      <c r="J59" s="1149"/>
      <c r="K59" s="1149"/>
      <c r="L59" s="1149"/>
      <c r="M59" s="1149"/>
      <c r="N59" s="1149"/>
      <c r="O59" s="1149"/>
      <c r="P59" s="1149"/>
      <c r="Q59" s="1149"/>
      <c r="R59" s="1149"/>
    </row>
    <row r="61" spans="1:19">
      <c r="A61" s="1160"/>
    </row>
    <row r="63" spans="1:19">
      <c r="A63" s="464"/>
    </row>
  </sheetData>
  <pageMargins left="0.78749999999999998" right="0.78749999999999998" top="0.98402777777777795" bottom="0.98402777777777795" header="0.511811023622047" footer="0.511811023622047"/>
  <pageSetup paperSize="9"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J30"/>
  <sheetViews>
    <sheetView showGridLines="0" zoomScaleNormal="100" workbookViewId="0">
      <pane xSplit="1" ySplit="5" topLeftCell="O6" activePane="bottomRight" state="frozen"/>
      <selection pane="topRight"/>
      <selection pane="bottomLeft"/>
      <selection pane="bottomRight" activeCell="A22" sqref="A22:A26"/>
    </sheetView>
  </sheetViews>
  <sheetFormatPr baseColWidth="10" defaultColWidth="11.42578125" defaultRowHeight="12.75"/>
  <cols>
    <col min="1" max="1" width="34.5703125" style="34" customWidth="1"/>
    <col min="2" max="5" width="6.5703125" style="34" customWidth="1"/>
    <col min="6" max="32" width="7.85546875" style="34" customWidth="1"/>
    <col min="33" max="35" width="8.42578125" style="34" customWidth="1"/>
    <col min="36" max="1024" width="11.42578125" style="34"/>
  </cols>
  <sheetData>
    <row r="1" spans="1:35">
      <c r="A1" s="35" t="s">
        <v>283</v>
      </c>
      <c r="B1" s="36"/>
      <c r="C1" s="36"/>
      <c r="D1" s="36"/>
      <c r="E1" s="36"/>
      <c r="F1" s="36"/>
      <c r="G1" s="36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5">
      <c r="A2" s="38" t="s">
        <v>284</v>
      </c>
      <c r="B2" s="36"/>
      <c r="C2" s="36"/>
      <c r="D2" s="36"/>
      <c r="E2" s="36"/>
      <c r="F2" s="36"/>
      <c r="G2" s="36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5">
      <c r="A3" s="36"/>
      <c r="B3" s="36"/>
      <c r="C3" s="36"/>
      <c r="D3" s="36"/>
      <c r="E3" s="36"/>
      <c r="F3" s="36"/>
      <c r="G3" s="36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5">
      <c r="A4" s="39" t="s">
        <v>285</v>
      </c>
      <c r="B4" s="36"/>
      <c r="C4" s="36"/>
      <c r="D4" s="36"/>
      <c r="E4" s="36"/>
      <c r="F4" s="36"/>
      <c r="G4" s="36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I4" s="40" t="s">
        <v>286</v>
      </c>
    </row>
    <row r="5" spans="1:35">
      <c r="A5" s="41"/>
      <c r="B5" s="42">
        <v>1990</v>
      </c>
      <c r="C5" s="43">
        <v>1991</v>
      </c>
      <c r="D5" s="43">
        <v>1992</v>
      </c>
      <c r="E5" s="43">
        <v>1993</v>
      </c>
      <c r="F5" s="43">
        <v>1994</v>
      </c>
      <c r="G5" s="43">
        <v>1995</v>
      </c>
      <c r="H5" s="43">
        <v>1996</v>
      </c>
      <c r="I5" s="43">
        <v>1997</v>
      </c>
      <c r="J5" s="43">
        <v>1998</v>
      </c>
      <c r="K5" s="43">
        <v>1999</v>
      </c>
      <c r="L5" s="43">
        <v>2000</v>
      </c>
      <c r="M5" s="43">
        <v>2001</v>
      </c>
      <c r="N5" s="43">
        <v>2002</v>
      </c>
      <c r="O5" s="43">
        <v>2003</v>
      </c>
      <c r="P5" s="43">
        <v>2004</v>
      </c>
      <c r="Q5" s="43">
        <v>2005</v>
      </c>
      <c r="R5" s="43">
        <v>2006</v>
      </c>
      <c r="S5" s="43">
        <v>2007</v>
      </c>
      <c r="T5" s="43">
        <v>2008</v>
      </c>
      <c r="U5" s="43">
        <v>2009</v>
      </c>
      <c r="V5" s="43">
        <v>2010</v>
      </c>
      <c r="W5" s="43">
        <v>2011</v>
      </c>
      <c r="X5" s="43">
        <v>2012</v>
      </c>
      <c r="Y5" s="43">
        <v>2013</v>
      </c>
      <c r="Z5" s="43">
        <v>2014</v>
      </c>
      <c r="AA5" s="43">
        <v>2015</v>
      </c>
      <c r="AB5" s="43">
        <v>2016</v>
      </c>
      <c r="AC5" s="43">
        <v>2017</v>
      </c>
      <c r="AD5" s="43">
        <v>2018</v>
      </c>
      <c r="AE5" s="43">
        <v>2019</v>
      </c>
      <c r="AF5" s="43">
        <v>2020</v>
      </c>
      <c r="AG5" s="43">
        <v>2021</v>
      </c>
      <c r="AH5" s="43">
        <v>2022</v>
      </c>
      <c r="AI5" s="44">
        <v>2023</v>
      </c>
    </row>
    <row r="6" spans="1:35">
      <c r="A6" s="45" t="s">
        <v>287</v>
      </c>
      <c r="B6" s="46">
        <v>75247.7</v>
      </c>
      <c r="C6" s="46">
        <v>81987.199999999997</v>
      </c>
      <c r="D6" s="46">
        <v>84272.9</v>
      </c>
      <c r="E6" s="46">
        <v>88684.2</v>
      </c>
      <c r="F6" s="46">
        <v>91226</v>
      </c>
      <c r="G6" s="46">
        <v>81153.3</v>
      </c>
      <c r="H6" s="46">
        <v>80329.100000000006</v>
      </c>
      <c r="I6" s="46">
        <v>69827.8</v>
      </c>
      <c r="J6" s="46">
        <v>61477.8</v>
      </c>
      <c r="K6" s="46">
        <v>50310.8</v>
      </c>
      <c r="L6" s="46">
        <v>48795.4</v>
      </c>
      <c r="M6" s="46">
        <v>56894.6</v>
      </c>
      <c r="N6" s="46">
        <v>47144.7</v>
      </c>
      <c r="O6" s="46">
        <v>38835.599999999999</v>
      </c>
      <c r="P6" s="46">
        <v>37283.800000000003</v>
      </c>
      <c r="Q6" s="46">
        <v>35557.800000000003</v>
      </c>
      <c r="R6" s="46">
        <v>37476.699999999997</v>
      </c>
      <c r="S6" s="46">
        <v>30719.599999999999</v>
      </c>
      <c r="T6" s="46">
        <v>27988.2</v>
      </c>
      <c r="U6" s="46">
        <v>28449.599999999999</v>
      </c>
      <c r="V6" s="46">
        <v>31635.200000000001</v>
      </c>
      <c r="W6" s="46">
        <v>40524.300000000003</v>
      </c>
      <c r="X6" s="46">
        <v>43358.3</v>
      </c>
      <c r="Y6" s="46">
        <v>41994.3</v>
      </c>
      <c r="Z6" s="46">
        <v>51335.4</v>
      </c>
      <c r="AA6" s="46">
        <v>56091.8</v>
      </c>
      <c r="AB6" s="46">
        <v>57491.5</v>
      </c>
      <c r="AC6" s="46">
        <v>46884</v>
      </c>
      <c r="AD6" s="46">
        <v>45544.6</v>
      </c>
      <c r="AE6" s="46">
        <v>50938.2</v>
      </c>
      <c r="AF6" s="46">
        <v>45096.9</v>
      </c>
      <c r="AG6" s="46">
        <v>53783.1</v>
      </c>
      <c r="AH6" s="46">
        <v>37747.199999999997</v>
      </c>
      <c r="AI6" s="47">
        <v>44467.8</v>
      </c>
    </row>
    <row r="7" spans="1:35">
      <c r="A7" s="48" t="s">
        <v>288</v>
      </c>
      <c r="B7" s="49">
        <v>7064.4</v>
      </c>
      <c r="C7" s="49">
        <v>5656</v>
      </c>
      <c r="D7" s="49">
        <v>6434.2</v>
      </c>
      <c r="E7" s="49">
        <v>6175.8</v>
      </c>
      <c r="F7" s="49">
        <v>8417.2000000000007</v>
      </c>
      <c r="G7" s="49">
        <v>10396.6</v>
      </c>
      <c r="H7" s="49">
        <v>13014</v>
      </c>
      <c r="I7" s="49">
        <v>16743.7</v>
      </c>
      <c r="J7" s="49">
        <v>13650.3</v>
      </c>
      <c r="K7" s="49">
        <v>18268</v>
      </c>
      <c r="L7" s="49">
        <v>22809.1</v>
      </c>
      <c r="M7" s="49">
        <v>26152.9</v>
      </c>
      <c r="N7" s="49">
        <v>26632.799999999999</v>
      </c>
      <c r="O7" s="49">
        <v>29258.6</v>
      </c>
      <c r="P7" s="49">
        <v>30448.1</v>
      </c>
      <c r="Q7" s="49">
        <v>29518.3</v>
      </c>
      <c r="R7" s="49">
        <v>27686.1</v>
      </c>
      <c r="S7" s="49">
        <v>26911.3</v>
      </c>
      <c r="T7" s="49">
        <v>29340.5</v>
      </c>
      <c r="U7" s="49">
        <v>28057.599999999999</v>
      </c>
      <c r="V7" s="49">
        <v>27946.400000000001</v>
      </c>
      <c r="W7" s="49">
        <v>27147.599999999999</v>
      </c>
      <c r="X7" s="49">
        <v>33274.1</v>
      </c>
      <c r="Y7" s="49">
        <v>32148.400000000001</v>
      </c>
      <c r="Z7" s="49">
        <v>31869.200000000001</v>
      </c>
      <c r="AA7" s="49">
        <v>32702.9</v>
      </c>
      <c r="AB7" s="49">
        <v>34497.4</v>
      </c>
      <c r="AC7" s="49">
        <v>35451.800000000003</v>
      </c>
      <c r="AD7" s="49">
        <v>34552.400000000001</v>
      </c>
      <c r="AE7" s="49">
        <v>33404.199999999997</v>
      </c>
      <c r="AF7" s="49">
        <v>24295.4</v>
      </c>
      <c r="AG7" s="49">
        <v>30114.6</v>
      </c>
      <c r="AH7" s="49">
        <v>30529.7</v>
      </c>
      <c r="AI7" s="50">
        <v>30608.2</v>
      </c>
    </row>
    <row r="8" spans="1:35">
      <c r="A8" s="48" t="s">
        <v>289</v>
      </c>
      <c r="B8" s="49">
        <v>38298.6</v>
      </c>
      <c r="C8" s="49">
        <v>35367.4</v>
      </c>
      <c r="D8" s="49">
        <v>35793.199999999997</v>
      </c>
      <c r="E8" s="49">
        <v>38636.9</v>
      </c>
      <c r="F8" s="49">
        <v>39251.699999999997</v>
      </c>
      <c r="G8" s="49">
        <v>39525.800000000003</v>
      </c>
      <c r="H8" s="49">
        <v>38368.6</v>
      </c>
      <c r="I8" s="49">
        <v>41833.599999999999</v>
      </c>
      <c r="J8" s="49">
        <v>47747.8</v>
      </c>
      <c r="K8" s="49">
        <v>47411</v>
      </c>
      <c r="L8" s="49">
        <v>47191.1</v>
      </c>
      <c r="M8" s="49">
        <v>45796.6</v>
      </c>
      <c r="N8" s="49">
        <v>38303.800000000003</v>
      </c>
      <c r="O8" s="49">
        <v>43126.2</v>
      </c>
      <c r="P8" s="49">
        <v>48146.5</v>
      </c>
      <c r="Q8" s="49">
        <v>47678.400000000001</v>
      </c>
      <c r="R8" s="49">
        <v>43150.6</v>
      </c>
      <c r="S8" s="49">
        <v>43532.2</v>
      </c>
      <c r="T8" s="49">
        <v>41138.699999999997</v>
      </c>
      <c r="U8" s="49">
        <v>38863.300000000003</v>
      </c>
      <c r="V8" s="49">
        <v>38078.800000000003</v>
      </c>
      <c r="W8" s="49">
        <v>41441</v>
      </c>
      <c r="X8" s="49">
        <v>41700.699999999997</v>
      </c>
      <c r="Y8" s="49">
        <v>42533.599999999999</v>
      </c>
      <c r="Z8" s="49">
        <v>66406</v>
      </c>
      <c r="AA8" s="49">
        <v>66697.399999999994</v>
      </c>
      <c r="AB8" s="49">
        <v>65785.7</v>
      </c>
      <c r="AC8" s="49">
        <v>62982.2</v>
      </c>
      <c r="AD8" s="49">
        <v>64800.6</v>
      </c>
      <c r="AE8" s="49">
        <v>66786.3</v>
      </c>
      <c r="AF8" s="49">
        <v>58902</v>
      </c>
      <c r="AG8" s="49">
        <v>67148.899999999994</v>
      </c>
      <c r="AH8" s="49">
        <v>56513.3</v>
      </c>
      <c r="AI8" s="50">
        <v>53849.9</v>
      </c>
    </row>
    <row r="9" spans="1:35">
      <c r="A9" s="48" t="s">
        <v>290</v>
      </c>
      <c r="B9" s="49">
        <v>2616.4</v>
      </c>
      <c r="C9" s="49">
        <v>1346</v>
      </c>
      <c r="D9" s="49">
        <v>997.4</v>
      </c>
      <c r="E9" s="49">
        <v>842.2</v>
      </c>
      <c r="F9" s="49">
        <v>1006</v>
      </c>
      <c r="G9" s="49">
        <v>1625.5</v>
      </c>
      <c r="H9" s="49">
        <v>1424.9</v>
      </c>
      <c r="I9" s="49">
        <v>1387.5</v>
      </c>
      <c r="J9" s="49">
        <v>1890.8</v>
      </c>
      <c r="K9" s="49">
        <v>1649.3</v>
      </c>
      <c r="L9" s="49">
        <v>1589.7</v>
      </c>
      <c r="M9" s="49">
        <v>924</v>
      </c>
      <c r="N9" s="49">
        <v>878.9</v>
      </c>
      <c r="O9" s="49">
        <v>773.3</v>
      </c>
      <c r="P9" s="49">
        <v>799.9</v>
      </c>
      <c r="Q9" s="49">
        <v>821.7</v>
      </c>
      <c r="R9" s="49">
        <v>1205.0999999999999</v>
      </c>
      <c r="S9" s="49">
        <v>1605.7</v>
      </c>
      <c r="T9" s="49">
        <v>1636.2</v>
      </c>
      <c r="U9" s="49">
        <v>1433.3</v>
      </c>
      <c r="V9" s="49">
        <v>1867</v>
      </c>
      <c r="W9" s="49">
        <v>1158.8</v>
      </c>
      <c r="X9" s="49">
        <v>1104.9000000000001</v>
      </c>
      <c r="Y9" s="49">
        <v>296.2</v>
      </c>
      <c r="Z9" s="49">
        <v>161</v>
      </c>
      <c r="AA9" s="49">
        <v>205</v>
      </c>
      <c r="AB9" s="49">
        <v>186.5</v>
      </c>
      <c r="AC9" s="49">
        <v>720.1</v>
      </c>
      <c r="AD9" s="49">
        <v>750.7</v>
      </c>
      <c r="AE9" s="49">
        <v>771.2</v>
      </c>
      <c r="AF9" s="49">
        <v>305.89999999999998</v>
      </c>
      <c r="AG9" s="49">
        <v>302.2</v>
      </c>
      <c r="AH9" s="49">
        <v>383.8</v>
      </c>
      <c r="AI9" s="50">
        <v>379.2</v>
      </c>
    </row>
    <row r="10" spans="1:35">
      <c r="A10" s="48" t="s">
        <v>514</v>
      </c>
      <c r="B10" s="49">
        <v>6224.7</v>
      </c>
      <c r="C10" s="49">
        <v>6416.4</v>
      </c>
      <c r="D10" s="49">
        <v>6786.3</v>
      </c>
      <c r="E10" s="49">
        <v>7758.5</v>
      </c>
      <c r="F10" s="49">
        <v>7306.1</v>
      </c>
      <c r="G10" s="49">
        <v>7046</v>
      </c>
      <c r="H10" s="49">
        <v>7511.6</v>
      </c>
      <c r="I10" s="49">
        <v>7798.3</v>
      </c>
      <c r="J10" s="49">
        <v>9254.4</v>
      </c>
      <c r="K10" s="49">
        <v>8564.1</v>
      </c>
      <c r="L10" s="49">
        <v>8546.9</v>
      </c>
      <c r="M10" s="49">
        <v>8731.2000000000007</v>
      </c>
      <c r="N10" s="49">
        <v>7723.9</v>
      </c>
      <c r="O10" s="49">
        <v>7007.8</v>
      </c>
      <c r="P10" s="49">
        <v>7599.5</v>
      </c>
      <c r="Q10" s="49">
        <v>8128.8</v>
      </c>
      <c r="R10" s="49">
        <v>8232.4</v>
      </c>
      <c r="S10" s="49">
        <v>8384.9</v>
      </c>
      <c r="T10" s="49">
        <v>8307.6</v>
      </c>
      <c r="U10" s="49">
        <v>7678.2</v>
      </c>
      <c r="V10" s="49">
        <v>6402.7</v>
      </c>
      <c r="W10" s="49">
        <v>7736.7</v>
      </c>
      <c r="X10" s="49">
        <v>6579.7</v>
      </c>
      <c r="Y10" s="49">
        <v>6391.9</v>
      </c>
      <c r="Z10" s="49">
        <v>6411</v>
      </c>
      <c r="AA10" s="49">
        <v>6363.5</v>
      </c>
      <c r="AB10" s="49">
        <v>6034.3</v>
      </c>
      <c r="AC10" s="49">
        <v>5792.1</v>
      </c>
      <c r="AD10" s="49">
        <v>6272</v>
      </c>
      <c r="AE10" s="49">
        <v>6238.2</v>
      </c>
      <c r="AF10" s="49">
        <v>4886.7</v>
      </c>
      <c r="AG10" s="49">
        <v>4511.8</v>
      </c>
      <c r="AH10" s="49">
        <v>4939.6000000000004</v>
      </c>
      <c r="AI10" s="50">
        <v>5267.3</v>
      </c>
    </row>
    <row r="11" spans="1:35">
      <c r="A11" s="51" t="s">
        <v>291</v>
      </c>
      <c r="B11" s="52">
        <v>129451.79999999997</v>
      </c>
      <c r="C11" s="52">
        <v>130773</v>
      </c>
      <c r="D11" s="52">
        <v>134283.99999999997</v>
      </c>
      <c r="E11" s="52">
        <v>142097.60000000001</v>
      </c>
      <c r="F11" s="52">
        <v>147207</v>
      </c>
      <c r="G11" s="52">
        <v>139747.20000000001</v>
      </c>
      <c r="H11" s="52">
        <v>140648.20000000001</v>
      </c>
      <c r="I11" s="52">
        <v>137590.9</v>
      </c>
      <c r="J11" s="52">
        <v>134021.1</v>
      </c>
      <c r="K11" s="52">
        <v>126203.20000000001</v>
      </c>
      <c r="L11" s="52">
        <v>128932.2</v>
      </c>
      <c r="M11" s="52">
        <v>138499.30000000002</v>
      </c>
      <c r="N11" s="52">
        <v>120684.09999999999</v>
      </c>
      <c r="O11" s="52">
        <v>119001.5</v>
      </c>
      <c r="P11" s="52">
        <v>124277.79999999999</v>
      </c>
      <c r="Q11" s="52">
        <v>121705</v>
      </c>
      <c r="R11" s="52">
        <v>117750.9</v>
      </c>
      <c r="S11" s="52">
        <v>111153.69999999998</v>
      </c>
      <c r="T11" s="52">
        <v>108411.2</v>
      </c>
      <c r="U11" s="52">
        <v>104482</v>
      </c>
      <c r="V11" s="52">
        <v>105930.1</v>
      </c>
      <c r="W11" s="52">
        <v>118008.4</v>
      </c>
      <c r="X11" s="52">
        <v>126017.69999999998</v>
      </c>
      <c r="Y11" s="52">
        <v>123364.40000000001</v>
      </c>
      <c r="Z11" s="52">
        <v>156182.6</v>
      </c>
      <c r="AA11" s="52">
        <v>162060.6</v>
      </c>
      <c r="AB11" s="52">
        <v>163995.39999999997</v>
      </c>
      <c r="AC11" s="52">
        <v>151830.20000000001</v>
      </c>
      <c r="AD11" s="52">
        <v>151920.30000000002</v>
      </c>
      <c r="AE11" s="52">
        <v>158138.10000000003</v>
      </c>
      <c r="AF11" s="52">
        <v>133486.9</v>
      </c>
      <c r="AG11" s="52">
        <v>155860.59999999998</v>
      </c>
      <c r="AH11" s="52">
        <v>130113.60000000001</v>
      </c>
      <c r="AI11" s="53">
        <v>134572.4</v>
      </c>
    </row>
    <row r="12" spans="1:35">
      <c r="A12" s="54"/>
      <c r="B12" s="511"/>
      <c r="C12" s="511"/>
      <c r="D12" s="511"/>
      <c r="E12" s="511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511"/>
      <c r="Z12" s="511"/>
      <c r="AA12" s="511"/>
      <c r="AB12" s="511"/>
      <c r="AC12" s="511"/>
      <c r="AD12" s="511"/>
      <c r="AE12" s="511"/>
      <c r="AF12" s="511"/>
      <c r="AG12" s="511"/>
      <c r="AH12" s="511"/>
      <c r="AI12" s="511"/>
    </row>
    <row r="13" spans="1:35">
      <c r="A13" s="56" t="s">
        <v>292</v>
      </c>
      <c r="B13" s="36"/>
      <c r="C13" s="36"/>
      <c r="D13" s="36"/>
      <c r="E13" s="36"/>
      <c r="F13" s="36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I13" s="40" t="s">
        <v>286</v>
      </c>
    </row>
    <row r="14" spans="1:35">
      <c r="A14" s="54"/>
      <c r="B14" s="42">
        <v>1990</v>
      </c>
      <c r="C14" s="43">
        <v>1991</v>
      </c>
      <c r="D14" s="43">
        <v>1992</v>
      </c>
      <c r="E14" s="43">
        <v>1993</v>
      </c>
      <c r="F14" s="43">
        <v>1994</v>
      </c>
      <c r="G14" s="43">
        <v>1995</v>
      </c>
      <c r="H14" s="43">
        <v>1996</v>
      </c>
      <c r="I14" s="43">
        <v>1997</v>
      </c>
      <c r="J14" s="43">
        <v>1998</v>
      </c>
      <c r="K14" s="43">
        <v>1999</v>
      </c>
      <c r="L14" s="43">
        <v>2000</v>
      </c>
      <c r="M14" s="43">
        <v>2001</v>
      </c>
      <c r="N14" s="43">
        <v>2002</v>
      </c>
      <c r="O14" s="43">
        <v>2003</v>
      </c>
      <c r="P14" s="43">
        <v>2004</v>
      </c>
      <c r="Q14" s="43">
        <v>2005</v>
      </c>
      <c r="R14" s="43">
        <v>2006</v>
      </c>
      <c r="S14" s="43">
        <v>2007</v>
      </c>
      <c r="T14" s="43">
        <v>2008</v>
      </c>
      <c r="U14" s="43">
        <v>2009</v>
      </c>
      <c r="V14" s="43">
        <v>2010</v>
      </c>
      <c r="W14" s="43">
        <v>2011</v>
      </c>
      <c r="X14" s="43">
        <v>2012</v>
      </c>
      <c r="Y14" s="43">
        <v>2013</v>
      </c>
      <c r="Z14" s="43">
        <v>2014</v>
      </c>
      <c r="AA14" s="43">
        <v>2015</v>
      </c>
      <c r="AB14" s="43">
        <v>2016</v>
      </c>
      <c r="AC14" s="43">
        <v>2017</v>
      </c>
      <c r="AD14" s="43">
        <v>2018</v>
      </c>
      <c r="AE14" s="43">
        <v>2019</v>
      </c>
      <c r="AF14" s="43">
        <v>2020</v>
      </c>
      <c r="AG14" s="43">
        <v>2021</v>
      </c>
      <c r="AH14" s="43">
        <v>2022</v>
      </c>
      <c r="AI14" s="44">
        <v>2023</v>
      </c>
    </row>
    <row r="15" spans="1:35">
      <c r="A15" s="57" t="s">
        <v>293</v>
      </c>
      <c r="B15" s="46">
        <v>196357.3</v>
      </c>
      <c r="C15" s="46">
        <v>192738.4</v>
      </c>
      <c r="D15" s="46">
        <v>163851.29999999999</v>
      </c>
      <c r="E15" s="46">
        <v>167600.70000000001</v>
      </c>
      <c r="F15" s="46">
        <v>185590.5</v>
      </c>
      <c r="G15" s="46">
        <v>179716.5</v>
      </c>
      <c r="H15" s="46">
        <v>195503.4</v>
      </c>
      <c r="I15" s="46">
        <v>216853.3</v>
      </c>
      <c r="J15" s="46">
        <v>224506.9</v>
      </c>
      <c r="K15" s="46">
        <v>223069.4</v>
      </c>
      <c r="L15" s="46">
        <v>238162.8</v>
      </c>
      <c r="M15" s="46">
        <v>253251.3</v>
      </c>
      <c r="N15" s="46">
        <v>254458.3</v>
      </c>
      <c r="O15" s="46">
        <v>250652.2</v>
      </c>
      <c r="P15" s="46">
        <v>267787.3</v>
      </c>
      <c r="Q15" s="46">
        <v>254614.8</v>
      </c>
      <c r="R15" s="46">
        <v>309612.3</v>
      </c>
      <c r="S15" s="46">
        <v>338886.3</v>
      </c>
      <c r="T15" s="46">
        <v>328730.8</v>
      </c>
      <c r="U15" s="46">
        <v>294317.8</v>
      </c>
      <c r="V15" s="46">
        <v>314258.90000000002</v>
      </c>
      <c r="W15" s="46">
        <v>408708.7</v>
      </c>
      <c r="X15" s="46">
        <v>449574.1</v>
      </c>
      <c r="Y15" s="46">
        <v>447662.1</v>
      </c>
      <c r="Z15" s="46">
        <v>605731.6</v>
      </c>
      <c r="AA15" s="46">
        <v>641658.5</v>
      </c>
      <c r="AB15" s="46">
        <v>671678.5</v>
      </c>
      <c r="AC15" s="46">
        <v>671213.8</v>
      </c>
      <c r="AD15" s="46">
        <v>632778.30000000005</v>
      </c>
      <c r="AE15" s="46">
        <v>650667.19999999995</v>
      </c>
      <c r="AF15" s="46">
        <v>616303.5</v>
      </c>
      <c r="AG15" s="46">
        <v>699875.3</v>
      </c>
      <c r="AH15" s="46">
        <v>704548.4</v>
      </c>
      <c r="AI15" s="47">
        <v>704123.4</v>
      </c>
    </row>
    <row r="16" spans="1:35">
      <c r="A16" s="58" t="s">
        <v>294</v>
      </c>
      <c r="B16" s="49">
        <v>272996</v>
      </c>
      <c r="C16" s="49">
        <v>262447.5</v>
      </c>
      <c r="D16" s="49">
        <v>294103.90000000002</v>
      </c>
      <c r="E16" s="49">
        <v>313386.3</v>
      </c>
      <c r="F16" s="49">
        <v>367513.4</v>
      </c>
      <c r="G16" s="49">
        <v>394235.5</v>
      </c>
      <c r="H16" s="49">
        <v>399116.7</v>
      </c>
      <c r="I16" s="49">
        <v>403163.3</v>
      </c>
      <c r="J16" s="49">
        <v>409356.79999999999</v>
      </c>
      <c r="K16" s="49">
        <v>432089.1</v>
      </c>
      <c r="L16" s="49">
        <v>451230.1</v>
      </c>
      <c r="M16" s="49">
        <v>432826.1</v>
      </c>
      <c r="N16" s="49">
        <v>406461.7</v>
      </c>
      <c r="O16" s="49">
        <v>410908.8</v>
      </c>
      <c r="P16" s="49">
        <v>456528.4</v>
      </c>
      <c r="Q16" s="49">
        <v>436830.8</v>
      </c>
      <c r="R16" s="49">
        <v>451344.2</v>
      </c>
      <c r="S16" s="49">
        <v>466996.2</v>
      </c>
      <c r="T16" s="49">
        <v>459689.6</v>
      </c>
      <c r="U16" s="49">
        <v>374082.7</v>
      </c>
      <c r="V16" s="49">
        <v>431962.8</v>
      </c>
      <c r="W16" s="49">
        <v>469178.9</v>
      </c>
      <c r="X16" s="49">
        <v>434003.20000000001</v>
      </c>
      <c r="Y16" s="49">
        <v>406742</v>
      </c>
      <c r="Z16" s="49">
        <v>535387</v>
      </c>
      <c r="AA16" s="49">
        <v>511349.8</v>
      </c>
      <c r="AB16" s="49">
        <v>556990.69999999995</v>
      </c>
      <c r="AC16" s="49">
        <v>554042.80000000005</v>
      </c>
      <c r="AD16" s="49">
        <v>573837.6</v>
      </c>
      <c r="AE16" s="49">
        <v>556877.9</v>
      </c>
      <c r="AF16" s="49">
        <v>414926.4</v>
      </c>
      <c r="AG16" s="49">
        <v>560858.30000000005</v>
      </c>
      <c r="AH16" s="49">
        <v>512443</v>
      </c>
      <c r="AI16" s="50">
        <v>458331.7</v>
      </c>
    </row>
    <row r="17" spans="1:35">
      <c r="A17" s="58" t="s">
        <v>295</v>
      </c>
      <c r="B17" s="49">
        <v>171648.9</v>
      </c>
      <c r="C17" s="49">
        <v>161003.20000000001</v>
      </c>
      <c r="D17" s="49">
        <v>166983.70000000001</v>
      </c>
      <c r="E17" s="49">
        <v>162376.1</v>
      </c>
      <c r="F17" s="49">
        <v>170127.8</v>
      </c>
      <c r="G17" s="49">
        <v>155958.6</v>
      </c>
      <c r="H17" s="49">
        <v>154658</v>
      </c>
      <c r="I17" s="49">
        <v>151653.70000000001</v>
      </c>
      <c r="J17" s="49">
        <v>148229.4</v>
      </c>
      <c r="K17" s="49">
        <v>140496.79999999999</v>
      </c>
      <c r="L17" s="49">
        <v>139341.20000000001</v>
      </c>
      <c r="M17" s="49">
        <v>139524.20000000001</v>
      </c>
      <c r="N17" s="49">
        <v>149672.1</v>
      </c>
      <c r="O17" s="49">
        <v>148194.1</v>
      </c>
      <c r="P17" s="49">
        <v>168600</v>
      </c>
      <c r="Q17" s="49">
        <v>184749.4</v>
      </c>
      <c r="R17" s="49">
        <v>188360.1</v>
      </c>
      <c r="S17" s="49">
        <v>198432.7</v>
      </c>
      <c r="T17" s="49">
        <v>193507.6</v>
      </c>
      <c r="U17" s="49">
        <v>173766.39999999999</v>
      </c>
      <c r="V17" s="49">
        <v>150862.6</v>
      </c>
      <c r="W17" s="49">
        <v>156456.6</v>
      </c>
      <c r="X17" s="49">
        <v>157572.70000000001</v>
      </c>
      <c r="Y17" s="49">
        <v>161292.29999999999</v>
      </c>
      <c r="Z17" s="49">
        <v>198342.5</v>
      </c>
      <c r="AA17" s="49">
        <v>191687.2</v>
      </c>
      <c r="AB17" s="49">
        <v>190211.3</v>
      </c>
      <c r="AC17" s="49">
        <v>205125.2</v>
      </c>
      <c r="AD17" s="49">
        <v>200917.2</v>
      </c>
      <c r="AE17" s="49">
        <v>189022.5</v>
      </c>
      <c r="AF17" s="49">
        <v>154457.5</v>
      </c>
      <c r="AG17" s="49">
        <v>176521</v>
      </c>
      <c r="AH17" s="49">
        <v>176747.9</v>
      </c>
      <c r="AI17" s="50">
        <v>173331.5</v>
      </c>
    </row>
    <row r="18" spans="1:35">
      <c r="A18" s="58" t="s">
        <v>296</v>
      </c>
      <c r="B18" s="49">
        <v>161088.79999999999</v>
      </c>
      <c r="C18" s="49">
        <v>161467</v>
      </c>
      <c r="D18" s="49">
        <v>210786.7</v>
      </c>
      <c r="E18" s="49">
        <v>229015.5</v>
      </c>
      <c r="F18" s="49">
        <v>285355.8</v>
      </c>
      <c r="G18" s="49">
        <v>309464.09999999998</v>
      </c>
      <c r="H18" s="49">
        <v>308805.8</v>
      </c>
      <c r="I18" s="49">
        <v>323555.59999999998</v>
      </c>
      <c r="J18" s="49">
        <v>328512.3</v>
      </c>
      <c r="K18" s="49">
        <v>346600.9</v>
      </c>
      <c r="L18" s="49">
        <v>405711.6</v>
      </c>
      <c r="M18" s="49">
        <v>397661.2</v>
      </c>
      <c r="N18" s="49">
        <v>401888.4</v>
      </c>
      <c r="O18" s="49">
        <v>411336.1</v>
      </c>
      <c r="P18" s="49">
        <v>430858.6</v>
      </c>
      <c r="Q18" s="49">
        <v>413852.2</v>
      </c>
      <c r="R18" s="49">
        <v>479532.3</v>
      </c>
      <c r="S18" s="49">
        <v>544026.9</v>
      </c>
      <c r="T18" s="49">
        <v>527082.69999999995</v>
      </c>
      <c r="U18" s="49">
        <v>436414</v>
      </c>
      <c r="V18" s="49">
        <v>480910.7</v>
      </c>
      <c r="W18" s="49">
        <v>537259.6</v>
      </c>
      <c r="X18" s="49">
        <v>532379.6</v>
      </c>
      <c r="Y18" s="49">
        <v>538895.80000000005</v>
      </c>
      <c r="Z18" s="49">
        <v>677911</v>
      </c>
      <c r="AA18" s="49">
        <v>695359</v>
      </c>
      <c r="AB18" s="49">
        <v>715445.7</v>
      </c>
      <c r="AC18" s="49">
        <v>790270.2</v>
      </c>
      <c r="AD18" s="49">
        <v>764792</v>
      </c>
      <c r="AE18" s="49">
        <v>685736.4</v>
      </c>
      <c r="AF18" s="49">
        <v>558486.5</v>
      </c>
      <c r="AG18" s="49">
        <v>661386.9</v>
      </c>
      <c r="AH18" s="49">
        <v>622220.30000000005</v>
      </c>
      <c r="AI18" s="50">
        <v>645090.9</v>
      </c>
    </row>
    <row r="19" spans="1:35">
      <c r="A19" s="58" t="s">
        <v>297</v>
      </c>
      <c r="B19" s="49">
        <v>7523.4</v>
      </c>
      <c r="C19" s="49">
        <v>7070</v>
      </c>
      <c r="D19" s="49">
        <v>8066</v>
      </c>
      <c r="E19" s="49">
        <v>7786.9</v>
      </c>
      <c r="F19" s="49">
        <v>6741</v>
      </c>
      <c r="G19" s="49">
        <v>5931.6</v>
      </c>
      <c r="H19" s="49">
        <v>5316</v>
      </c>
      <c r="I19" s="49">
        <v>5305.2</v>
      </c>
      <c r="J19" s="49">
        <v>6690.3</v>
      </c>
      <c r="K19" s="49">
        <v>7246.6</v>
      </c>
      <c r="L19" s="49">
        <v>7918.1</v>
      </c>
      <c r="M19" s="49">
        <v>7090.3</v>
      </c>
      <c r="N19" s="49">
        <v>6617.3</v>
      </c>
      <c r="O19" s="49">
        <v>5717.2</v>
      </c>
      <c r="P19" s="49">
        <v>5682.5</v>
      </c>
      <c r="Q19" s="49">
        <v>7228.1</v>
      </c>
      <c r="R19" s="49">
        <v>7871.4</v>
      </c>
      <c r="S19" s="49">
        <v>7261.5</v>
      </c>
      <c r="T19" s="49">
        <v>7038.1</v>
      </c>
      <c r="U19" s="49">
        <v>5640.4</v>
      </c>
      <c r="V19" s="49">
        <v>5542.1</v>
      </c>
      <c r="W19" s="49">
        <v>6226.8</v>
      </c>
      <c r="X19" s="49">
        <v>4930.8999999999996</v>
      </c>
      <c r="Y19" s="49">
        <v>4580</v>
      </c>
      <c r="Z19" s="49">
        <v>4260.1000000000004</v>
      </c>
      <c r="AA19" s="49">
        <v>4145.1000000000004</v>
      </c>
      <c r="AB19" s="49">
        <v>3548.3</v>
      </c>
      <c r="AC19" s="49">
        <v>3643.9</v>
      </c>
      <c r="AD19" s="49">
        <v>3645.3</v>
      </c>
      <c r="AE19" s="49">
        <v>3618.3</v>
      </c>
      <c r="AF19" s="49">
        <v>1822.8</v>
      </c>
      <c r="AG19" s="49">
        <v>2804.3</v>
      </c>
      <c r="AH19" s="49">
        <v>3231</v>
      </c>
      <c r="AI19" s="50">
        <v>2739.6</v>
      </c>
    </row>
    <row r="20" spans="1:35">
      <c r="A20" s="51" t="s">
        <v>298</v>
      </c>
      <c r="B20" s="52">
        <v>809614.4</v>
      </c>
      <c r="C20" s="52">
        <v>784726</v>
      </c>
      <c r="D20" s="52">
        <v>843791.5</v>
      </c>
      <c r="E20" s="52">
        <v>880165.5</v>
      </c>
      <c r="F20" s="52">
        <v>1015328.5</v>
      </c>
      <c r="G20" s="52">
        <v>1045306.3</v>
      </c>
      <c r="H20" s="52">
        <v>1063399.8999999999</v>
      </c>
      <c r="I20" s="52">
        <v>1100531</v>
      </c>
      <c r="J20" s="52">
        <v>1117295.7</v>
      </c>
      <c r="K20" s="52">
        <v>1149502.8</v>
      </c>
      <c r="L20" s="52">
        <v>1242363.8</v>
      </c>
      <c r="M20" s="52">
        <v>1230353</v>
      </c>
      <c r="N20" s="52">
        <v>1219097.8</v>
      </c>
      <c r="O20" s="52">
        <v>1226808.3999999999</v>
      </c>
      <c r="P20" s="52">
        <v>1329456.8</v>
      </c>
      <c r="Q20" s="52">
        <v>1297275.3</v>
      </c>
      <c r="R20" s="52">
        <v>1436720.2</v>
      </c>
      <c r="S20" s="52">
        <v>1555603.6</v>
      </c>
      <c r="T20" s="52">
        <v>1516048.8</v>
      </c>
      <c r="U20" s="52">
        <v>1284221.3999999999</v>
      </c>
      <c r="V20" s="52">
        <v>1383537.1</v>
      </c>
      <c r="W20" s="52">
        <v>1577830.5</v>
      </c>
      <c r="X20" s="52">
        <v>1578460.4</v>
      </c>
      <c r="Y20" s="52">
        <v>1559172.2</v>
      </c>
      <c r="Z20" s="52">
        <v>2021632.2</v>
      </c>
      <c r="AA20" s="52">
        <v>2044199.6</v>
      </c>
      <c r="AB20" s="52">
        <v>2137874.5</v>
      </c>
      <c r="AC20" s="52">
        <v>2224295.7999999998</v>
      </c>
      <c r="AD20" s="52">
        <v>2175970.4</v>
      </c>
      <c r="AE20" s="52">
        <v>2085922.3</v>
      </c>
      <c r="AF20" s="52">
        <v>1745996.6</v>
      </c>
      <c r="AG20" s="52">
        <v>2101445.7000000002</v>
      </c>
      <c r="AH20" s="52">
        <v>2019190.7</v>
      </c>
      <c r="AI20" s="53">
        <v>1983617.1</v>
      </c>
    </row>
    <row r="21" spans="1:35">
      <c r="A21" s="37"/>
    </row>
    <row r="22" spans="1:35" ht="22.5">
      <c r="A22" s="1311" t="s">
        <v>299</v>
      </c>
      <c r="B22" s="36"/>
      <c r="C22" s="36"/>
      <c r="D22" s="36"/>
      <c r="E22" s="36"/>
      <c r="F22" s="36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</row>
    <row r="23" spans="1:35" ht="22.5">
      <c r="A23" s="1311" t="s">
        <v>300</v>
      </c>
      <c r="B23" s="36"/>
      <c r="C23" s="36"/>
      <c r="D23" s="36"/>
      <c r="E23" s="36"/>
      <c r="F23" s="36"/>
      <c r="G23" s="36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</row>
    <row r="24" spans="1:35">
      <c r="A24" s="1311" t="s">
        <v>301</v>
      </c>
      <c r="B24" s="36"/>
      <c r="C24" s="36"/>
      <c r="D24" s="36"/>
      <c r="E24" s="36"/>
      <c r="F24" s="36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</row>
    <row r="25" spans="1:35" ht="22.5">
      <c r="A25" s="1311" t="s">
        <v>302</v>
      </c>
      <c r="B25" s="36"/>
      <c r="C25" s="36"/>
      <c r="D25" s="36"/>
      <c r="E25" s="36"/>
      <c r="F25" s="36"/>
      <c r="G25" s="36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</row>
    <row r="26" spans="1:35" ht="67.5">
      <c r="A26" s="1311" t="s">
        <v>303</v>
      </c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</row>
    <row r="27" spans="1:35">
      <c r="A27" s="59" t="s">
        <v>304</v>
      </c>
      <c r="B27" s="60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</row>
    <row r="28" spans="1:3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</row>
    <row r="29" spans="1:3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</row>
    <row r="30" spans="1:3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MJ29"/>
  <sheetViews>
    <sheetView showGridLines="0" zoomScaleNormal="100" workbookViewId="0">
      <pane xSplit="1" ySplit="5" topLeftCell="N6" activePane="bottomRight" state="frozen"/>
      <selection pane="topRight"/>
      <selection pane="bottomLeft"/>
      <selection pane="bottomRight" activeCell="A22" sqref="A22:A25"/>
    </sheetView>
  </sheetViews>
  <sheetFormatPr baseColWidth="10" defaultColWidth="11.42578125" defaultRowHeight="12.75"/>
  <cols>
    <col min="1" max="1" width="36.7109375" style="9" customWidth="1"/>
    <col min="2" max="33" width="7.140625" style="9" customWidth="1"/>
    <col min="34" max="34" width="7.85546875" style="9" customWidth="1"/>
    <col min="35" max="35" width="8.85546875" style="9" customWidth="1"/>
    <col min="36" max="1024" width="11.42578125" style="9"/>
  </cols>
  <sheetData>
    <row r="1" spans="1:35">
      <c r="A1" s="61" t="s">
        <v>305</v>
      </c>
      <c r="B1" s="62"/>
      <c r="C1" s="62"/>
      <c r="D1" s="62"/>
      <c r="E1" s="62"/>
      <c r="F1" s="62"/>
      <c r="G1" s="62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5">
      <c r="A2" s="64" t="s">
        <v>284</v>
      </c>
      <c r="B2" s="62"/>
      <c r="C2" s="62"/>
      <c r="D2" s="62"/>
      <c r="E2" s="62"/>
      <c r="F2" s="62"/>
      <c r="G2" s="62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</row>
    <row r="3" spans="1:35">
      <c r="A3" s="62"/>
      <c r="B3" s="62"/>
      <c r="C3" s="62"/>
      <c r="D3" s="62"/>
      <c r="E3" s="62"/>
      <c r="F3" s="62"/>
      <c r="G3" s="62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</row>
    <row r="4" spans="1:35">
      <c r="A4" s="65" t="s">
        <v>285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I4" s="40" t="s">
        <v>286</v>
      </c>
    </row>
    <row r="5" spans="1:35">
      <c r="A5" s="63"/>
      <c r="B5" s="66">
        <v>1990</v>
      </c>
      <c r="C5" s="67">
        <v>1991</v>
      </c>
      <c r="D5" s="67">
        <v>1992</v>
      </c>
      <c r="E5" s="67">
        <v>1993</v>
      </c>
      <c r="F5" s="67">
        <v>1994</v>
      </c>
      <c r="G5" s="67">
        <v>1995</v>
      </c>
      <c r="H5" s="67">
        <v>1996</v>
      </c>
      <c r="I5" s="67">
        <v>1997</v>
      </c>
      <c r="J5" s="67">
        <v>1998</v>
      </c>
      <c r="K5" s="67">
        <v>1999</v>
      </c>
      <c r="L5" s="67">
        <v>2000</v>
      </c>
      <c r="M5" s="67">
        <v>2001</v>
      </c>
      <c r="N5" s="67">
        <v>2002</v>
      </c>
      <c r="O5" s="67">
        <v>2003</v>
      </c>
      <c r="P5" s="67">
        <v>2004</v>
      </c>
      <c r="Q5" s="67">
        <v>2005</v>
      </c>
      <c r="R5" s="67">
        <v>2006</v>
      </c>
      <c r="S5" s="67">
        <v>2007</v>
      </c>
      <c r="T5" s="67">
        <v>2008</v>
      </c>
      <c r="U5" s="67">
        <v>2009</v>
      </c>
      <c r="V5" s="67">
        <v>2010</v>
      </c>
      <c r="W5" s="67">
        <v>2011</v>
      </c>
      <c r="X5" s="67">
        <v>2012</v>
      </c>
      <c r="Y5" s="67">
        <v>2013</v>
      </c>
      <c r="Z5" s="67">
        <v>2014</v>
      </c>
      <c r="AA5" s="67">
        <v>2015</v>
      </c>
      <c r="AB5" s="67">
        <v>2016</v>
      </c>
      <c r="AC5" s="67">
        <v>2017</v>
      </c>
      <c r="AD5" s="67">
        <v>2018</v>
      </c>
      <c r="AE5" s="67">
        <v>2019</v>
      </c>
      <c r="AF5" s="67">
        <v>2020</v>
      </c>
      <c r="AG5" s="67">
        <v>2021</v>
      </c>
      <c r="AH5" s="67">
        <v>2022</v>
      </c>
      <c r="AI5" s="68">
        <v>2023</v>
      </c>
    </row>
    <row r="6" spans="1:35">
      <c r="A6" s="69" t="s">
        <v>287</v>
      </c>
      <c r="B6" s="70">
        <v>16471.7</v>
      </c>
      <c r="C6" s="70">
        <v>22939.3</v>
      </c>
      <c r="D6" s="70">
        <v>35134.800000000003</v>
      </c>
      <c r="E6" s="70">
        <v>68820.399999999994</v>
      </c>
      <c r="F6" s="70">
        <v>74340</v>
      </c>
      <c r="G6" s="70">
        <v>83944.8</v>
      </c>
      <c r="H6" s="70">
        <v>90252.4</v>
      </c>
      <c r="I6" s="70">
        <v>95871.1</v>
      </c>
      <c r="J6" s="70">
        <v>91575.2</v>
      </c>
      <c r="K6" s="70">
        <v>88843.1</v>
      </c>
      <c r="L6" s="70">
        <v>68689.3</v>
      </c>
      <c r="M6" s="70">
        <v>81474.600000000006</v>
      </c>
      <c r="N6" s="70">
        <v>79628.800000000003</v>
      </c>
      <c r="O6" s="70">
        <v>61745.5</v>
      </c>
      <c r="P6" s="70">
        <v>52478.5</v>
      </c>
      <c r="Q6" s="70">
        <v>51009.5</v>
      </c>
      <c r="R6" s="70">
        <v>51037.3</v>
      </c>
      <c r="S6" s="70">
        <v>44854.7</v>
      </c>
      <c r="T6" s="70">
        <v>33975.599999999999</v>
      </c>
      <c r="U6" s="70">
        <v>38022.300000000003</v>
      </c>
      <c r="V6" s="70">
        <v>30583.5</v>
      </c>
      <c r="W6" s="70">
        <v>34255.300000000003</v>
      </c>
      <c r="X6" s="70">
        <v>36337.800000000003</v>
      </c>
      <c r="Y6" s="70">
        <v>30539.7</v>
      </c>
      <c r="Z6" s="70">
        <v>48997.9</v>
      </c>
      <c r="AA6" s="70">
        <v>44432.6</v>
      </c>
      <c r="AB6" s="70">
        <v>36434.5</v>
      </c>
      <c r="AC6" s="70">
        <v>35587.5</v>
      </c>
      <c r="AD6" s="70">
        <v>32628.400000000001</v>
      </c>
      <c r="AE6" s="70">
        <v>30918.9</v>
      </c>
      <c r="AF6" s="70">
        <v>17454.099999999999</v>
      </c>
      <c r="AG6" s="70">
        <v>15871</v>
      </c>
      <c r="AH6" s="70">
        <v>9520.2000000000007</v>
      </c>
      <c r="AI6" s="71">
        <v>1747.1</v>
      </c>
    </row>
    <row r="7" spans="1:35">
      <c r="A7" s="72" t="s">
        <v>288</v>
      </c>
      <c r="B7" s="73">
        <v>28412.2</v>
      </c>
      <c r="C7" s="73">
        <v>27325.5</v>
      </c>
      <c r="D7" s="73">
        <v>26690.1</v>
      </c>
      <c r="E7" s="73">
        <v>19099.099999999999</v>
      </c>
      <c r="F7" s="73">
        <v>19610.5</v>
      </c>
      <c r="G7" s="73">
        <v>17497.400000000001</v>
      </c>
      <c r="H7" s="73">
        <v>19828.8</v>
      </c>
      <c r="I7" s="73">
        <v>19252.8</v>
      </c>
      <c r="J7" s="73">
        <v>17481.3</v>
      </c>
      <c r="K7" s="73">
        <v>16375.1</v>
      </c>
      <c r="L7" s="73">
        <v>11865.8</v>
      </c>
      <c r="M7" s="73">
        <v>12779</v>
      </c>
      <c r="N7" s="73">
        <v>12050.7</v>
      </c>
      <c r="O7" s="73">
        <v>9978.4</v>
      </c>
      <c r="P7" s="73">
        <v>5356</v>
      </c>
      <c r="Q7" s="73">
        <v>4287.2</v>
      </c>
      <c r="R7" s="73">
        <v>4413.8</v>
      </c>
      <c r="S7" s="73">
        <v>4171.5</v>
      </c>
      <c r="T7" s="73">
        <v>4201.6000000000004</v>
      </c>
      <c r="U7" s="73">
        <v>4079.8</v>
      </c>
      <c r="V7" s="73">
        <v>3599.3</v>
      </c>
      <c r="W7" s="73">
        <v>3389.4</v>
      </c>
      <c r="X7" s="73">
        <v>4048</v>
      </c>
      <c r="Y7" s="73">
        <v>4314.8</v>
      </c>
      <c r="Z7" s="73">
        <v>3328.8</v>
      </c>
      <c r="AA7" s="73">
        <v>3379.8</v>
      </c>
      <c r="AB7" s="73">
        <v>3684.5</v>
      </c>
      <c r="AC7" s="73">
        <v>3747.9</v>
      </c>
      <c r="AD7" s="73">
        <v>2725.2</v>
      </c>
      <c r="AE7" s="73">
        <v>1509.8</v>
      </c>
      <c r="AF7" s="73">
        <v>877.4</v>
      </c>
      <c r="AG7" s="73">
        <v>3121.8</v>
      </c>
      <c r="AH7" s="73">
        <v>2389.9</v>
      </c>
      <c r="AI7" s="74">
        <v>796</v>
      </c>
    </row>
    <row r="8" spans="1:35">
      <c r="A8" s="72" t="s">
        <v>289</v>
      </c>
      <c r="B8" s="73">
        <v>3610.7</v>
      </c>
      <c r="C8" s="73">
        <v>3863.9</v>
      </c>
      <c r="D8" s="73">
        <v>6214.5</v>
      </c>
      <c r="E8" s="73">
        <v>5902.1</v>
      </c>
      <c r="F8" s="73">
        <v>6326</v>
      </c>
      <c r="G8" s="73">
        <v>5857.9</v>
      </c>
      <c r="H8" s="73">
        <v>6704.8</v>
      </c>
      <c r="I8" s="73">
        <v>7347</v>
      </c>
      <c r="J8" s="73">
        <v>7639.6</v>
      </c>
      <c r="K8" s="73">
        <v>7709.4</v>
      </c>
      <c r="L8" s="73">
        <v>8890.7999999999993</v>
      </c>
      <c r="M8" s="73">
        <v>8579.2000000000007</v>
      </c>
      <c r="N8" s="73">
        <v>7598</v>
      </c>
      <c r="O8" s="73">
        <v>8216</v>
      </c>
      <c r="P8" s="73">
        <v>8419</v>
      </c>
      <c r="Q8" s="73">
        <v>8399.1</v>
      </c>
      <c r="R8" s="73">
        <v>7797.1</v>
      </c>
      <c r="S8" s="73">
        <v>8373.6</v>
      </c>
      <c r="T8" s="73">
        <v>9649.7000000000007</v>
      </c>
      <c r="U8" s="73">
        <v>11020.7</v>
      </c>
      <c r="V8" s="73">
        <v>9579.4</v>
      </c>
      <c r="W8" s="73">
        <v>10042.4</v>
      </c>
      <c r="X8" s="73">
        <v>11354.2</v>
      </c>
      <c r="Y8" s="73">
        <v>11138.5</v>
      </c>
      <c r="Z8" s="73">
        <v>15208.6</v>
      </c>
      <c r="AA8" s="73">
        <v>15078.8</v>
      </c>
      <c r="AB8" s="73">
        <v>15221.8</v>
      </c>
      <c r="AC8" s="73">
        <v>14459</v>
      </c>
      <c r="AD8" s="73">
        <v>15101.8</v>
      </c>
      <c r="AE8" s="73">
        <v>15773.9</v>
      </c>
      <c r="AF8" s="73">
        <v>14792.2</v>
      </c>
      <c r="AG8" s="73">
        <v>14648.9</v>
      </c>
      <c r="AH8" s="73">
        <v>13880.7</v>
      </c>
      <c r="AI8" s="74">
        <v>12750.1</v>
      </c>
    </row>
    <row r="9" spans="1:35">
      <c r="A9" s="72" t="s">
        <v>290</v>
      </c>
      <c r="B9" s="73">
        <v>20.9</v>
      </c>
      <c r="C9" s="73">
        <v>34.1</v>
      </c>
      <c r="D9" s="73">
        <v>138.80000000000001</v>
      </c>
      <c r="E9" s="73">
        <v>24.3</v>
      </c>
      <c r="F9" s="73">
        <v>10.7</v>
      </c>
      <c r="G9" s="73">
        <v>108.6</v>
      </c>
      <c r="H9" s="73">
        <v>38.1</v>
      </c>
      <c r="I9" s="73">
        <v>0.1</v>
      </c>
      <c r="J9" s="73">
        <v>13.6</v>
      </c>
      <c r="K9" s="73">
        <v>12.2</v>
      </c>
      <c r="L9" s="73">
        <v>14.6</v>
      </c>
      <c r="M9" s="73">
        <v>5.6</v>
      </c>
      <c r="N9" s="73">
        <v>14.5</v>
      </c>
      <c r="O9" s="73">
        <v>26.9</v>
      </c>
      <c r="P9" s="73">
        <v>1</v>
      </c>
      <c r="Q9" s="73">
        <v>58.9</v>
      </c>
      <c r="R9" s="73">
        <v>66</v>
      </c>
      <c r="S9" s="73">
        <v>87.7</v>
      </c>
      <c r="T9" s="73">
        <v>121.5</v>
      </c>
      <c r="U9" s="73">
        <v>48.3</v>
      </c>
      <c r="V9" s="73">
        <v>63.3</v>
      </c>
      <c r="W9" s="73">
        <v>36.4</v>
      </c>
      <c r="X9" s="73">
        <v>0</v>
      </c>
      <c r="Y9" s="73">
        <v>3.4</v>
      </c>
      <c r="Z9" s="73">
        <v>0</v>
      </c>
      <c r="AA9" s="73">
        <v>0.5</v>
      </c>
      <c r="AB9" s="73">
        <v>0</v>
      </c>
      <c r="AC9" s="73">
        <v>1.2</v>
      </c>
      <c r="AD9" s="73">
        <v>11.3</v>
      </c>
      <c r="AE9" s="73">
        <v>49.8</v>
      </c>
      <c r="AF9" s="73">
        <v>51.1</v>
      </c>
      <c r="AG9" s="73">
        <v>5.0999999999999996</v>
      </c>
      <c r="AH9" s="73">
        <v>39.5</v>
      </c>
      <c r="AI9" s="74">
        <v>22.1</v>
      </c>
    </row>
    <row r="10" spans="1:35">
      <c r="A10" s="48" t="s">
        <v>514</v>
      </c>
      <c r="B10" s="73">
        <v>683.3</v>
      </c>
      <c r="C10" s="73">
        <v>789.1</v>
      </c>
      <c r="D10" s="73">
        <v>852.2</v>
      </c>
      <c r="E10" s="73">
        <v>933.2</v>
      </c>
      <c r="F10" s="73">
        <v>982.7</v>
      </c>
      <c r="G10" s="73">
        <v>973.7</v>
      </c>
      <c r="H10" s="73">
        <v>909.7</v>
      </c>
      <c r="I10" s="73">
        <v>969.6</v>
      </c>
      <c r="J10" s="73">
        <v>1037.0999999999999</v>
      </c>
      <c r="K10" s="73">
        <v>1052.5</v>
      </c>
      <c r="L10" s="73">
        <v>746.2</v>
      </c>
      <c r="M10" s="73">
        <v>759.2</v>
      </c>
      <c r="N10" s="73">
        <v>613.29999999999995</v>
      </c>
      <c r="O10" s="73">
        <v>575.20000000000005</v>
      </c>
      <c r="P10" s="73">
        <v>665</v>
      </c>
      <c r="Q10" s="73">
        <v>786.1</v>
      </c>
      <c r="R10" s="73">
        <v>616.70000000000005</v>
      </c>
      <c r="S10" s="73">
        <v>525.4</v>
      </c>
      <c r="T10" s="73">
        <v>671.3</v>
      </c>
      <c r="U10" s="73">
        <v>1060.5999999999999</v>
      </c>
      <c r="V10" s="73">
        <v>913.5</v>
      </c>
      <c r="W10" s="73">
        <v>1041</v>
      </c>
      <c r="X10" s="73">
        <v>1252.2</v>
      </c>
      <c r="Y10" s="73">
        <v>1182.5999999999999</v>
      </c>
      <c r="Z10" s="73">
        <v>1362.7</v>
      </c>
      <c r="AA10" s="73">
        <v>1279.2</v>
      </c>
      <c r="AB10" s="73">
        <v>1062.7</v>
      </c>
      <c r="AC10" s="73">
        <v>721.3</v>
      </c>
      <c r="AD10" s="73">
        <v>782</v>
      </c>
      <c r="AE10" s="73">
        <v>761.4</v>
      </c>
      <c r="AF10" s="73">
        <v>763.6</v>
      </c>
      <c r="AG10" s="73">
        <v>691.1</v>
      </c>
      <c r="AH10" s="73">
        <v>673.4</v>
      </c>
      <c r="AI10" s="74">
        <v>757.8</v>
      </c>
    </row>
    <row r="11" spans="1:35">
      <c r="A11" s="75" t="s">
        <v>291</v>
      </c>
      <c r="B11" s="76">
        <v>49198.9</v>
      </c>
      <c r="C11" s="76">
        <v>54951.9</v>
      </c>
      <c r="D11" s="76">
        <v>69030.399999999994</v>
      </c>
      <c r="E11" s="76">
        <v>94779.1</v>
      </c>
      <c r="F11" s="76">
        <v>101269.9</v>
      </c>
      <c r="G11" s="76">
        <v>108382.39999999999</v>
      </c>
      <c r="H11" s="76">
        <v>117733.9</v>
      </c>
      <c r="I11" s="76">
        <v>123440.5</v>
      </c>
      <c r="J11" s="76">
        <v>117746.9</v>
      </c>
      <c r="K11" s="76">
        <v>113992.3</v>
      </c>
      <c r="L11" s="76">
        <v>90208.5</v>
      </c>
      <c r="M11" s="76">
        <v>103597.5</v>
      </c>
      <c r="N11" s="76">
        <v>99905.2</v>
      </c>
      <c r="O11" s="76">
        <v>80542</v>
      </c>
      <c r="P11" s="76">
        <v>66919.399999999994</v>
      </c>
      <c r="Q11" s="76">
        <v>64540.800000000003</v>
      </c>
      <c r="R11" s="76">
        <v>63930.9</v>
      </c>
      <c r="S11" s="76">
        <v>58013</v>
      </c>
      <c r="T11" s="76">
        <v>48619.6</v>
      </c>
      <c r="U11" s="76">
        <v>54231.7</v>
      </c>
      <c r="V11" s="76">
        <v>44739</v>
      </c>
      <c r="W11" s="76">
        <v>48764.4</v>
      </c>
      <c r="X11" s="76">
        <v>52992.1</v>
      </c>
      <c r="Y11" s="76">
        <v>47179</v>
      </c>
      <c r="Z11" s="76">
        <v>68897.899999999994</v>
      </c>
      <c r="AA11" s="76">
        <v>64170.9</v>
      </c>
      <c r="AB11" s="76">
        <v>56403.4</v>
      </c>
      <c r="AC11" s="76">
        <v>54516.800000000003</v>
      </c>
      <c r="AD11" s="76">
        <v>51248.7</v>
      </c>
      <c r="AE11" s="76">
        <v>49013.7</v>
      </c>
      <c r="AF11" s="76">
        <v>33938.400000000001</v>
      </c>
      <c r="AG11" s="76">
        <v>34337.9</v>
      </c>
      <c r="AH11" s="76">
        <v>26503.599999999999</v>
      </c>
      <c r="AI11" s="77">
        <v>16073</v>
      </c>
    </row>
    <row r="12" spans="1:35">
      <c r="A12" s="78"/>
      <c r="B12" s="512"/>
      <c r="C12" s="512"/>
      <c r="D12" s="512"/>
      <c r="E12" s="512"/>
      <c r="F12" s="512"/>
      <c r="G12" s="512"/>
      <c r="H12" s="512"/>
      <c r="I12" s="512"/>
      <c r="J12" s="512"/>
      <c r="K12" s="512"/>
      <c r="L12" s="512"/>
      <c r="M12" s="512"/>
      <c r="N12" s="512"/>
      <c r="O12" s="512"/>
      <c r="P12" s="512"/>
      <c r="Q12" s="512"/>
      <c r="R12" s="512"/>
      <c r="S12" s="512"/>
      <c r="T12" s="512"/>
      <c r="U12" s="512"/>
      <c r="V12" s="512"/>
      <c r="W12" s="512"/>
      <c r="X12" s="512"/>
      <c r="Y12" s="512"/>
      <c r="Z12" s="512"/>
      <c r="AA12" s="512"/>
      <c r="AB12" s="512"/>
      <c r="AC12" s="512"/>
      <c r="AD12" s="512"/>
      <c r="AE12" s="512"/>
      <c r="AF12" s="512"/>
      <c r="AG12" s="512"/>
      <c r="AH12" s="512"/>
      <c r="AI12" s="512"/>
    </row>
    <row r="13" spans="1:35">
      <c r="A13" s="56" t="s">
        <v>292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H13" s="492"/>
      <c r="AI13" s="40" t="s">
        <v>286</v>
      </c>
    </row>
    <row r="14" spans="1:35">
      <c r="A14" s="78"/>
      <c r="B14" s="66">
        <v>1990</v>
      </c>
      <c r="C14" s="67">
        <v>1991</v>
      </c>
      <c r="D14" s="67">
        <v>1992</v>
      </c>
      <c r="E14" s="67">
        <v>1993</v>
      </c>
      <c r="F14" s="67">
        <v>1994</v>
      </c>
      <c r="G14" s="67">
        <v>1995</v>
      </c>
      <c r="H14" s="67">
        <v>1996</v>
      </c>
      <c r="I14" s="67">
        <v>1997</v>
      </c>
      <c r="J14" s="67">
        <v>1998</v>
      </c>
      <c r="K14" s="67">
        <v>1999</v>
      </c>
      <c r="L14" s="67">
        <v>2000</v>
      </c>
      <c r="M14" s="67">
        <v>2001</v>
      </c>
      <c r="N14" s="67">
        <v>2002</v>
      </c>
      <c r="O14" s="67">
        <v>2003</v>
      </c>
      <c r="P14" s="67">
        <v>2004</v>
      </c>
      <c r="Q14" s="67">
        <v>2005</v>
      </c>
      <c r="R14" s="67">
        <v>2006</v>
      </c>
      <c r="S14" s="67">
        <v>2007</v>
      </c>
      <c r="T14" s="67">
        <v>2008</v>
      </c>
      <c r="U14" s="67">
        <v>2009</v>
      </c>
      <c r="V14" s="67">
        <v>2010</v>
      </c>
      <c r="W14" s="67">
        <v>2011</v>
      </c>
      <c r="X14" s="67">
        <v>2012</v>
      </c>
      <c r="Y14" s="67">
        <v>2013</v>
      </c>
      <c r="Z14" s="67">
        <v>2014</v>
      </c>
      <c r="AA14" s="67">
        <v>2015</v>
      </c>
      <c r="AB14" s="67">
        <v>2016</v>
      </c>
      <c r="AC14" s="67">
        <v>2017</v>
      </c>
      <c r="AD14" s="67">
        <v>2018</v>
      </c>
      <c r="AE14" s="67">
        <v>2019</v>
      </c>
      <c r="AF14" s="67">
        <v>2020</v>
      </c>
      <c r="AG14" s="67">
        <v>2021</v>
      </c>
      <c r="AH14" s="67">
        <v>2022</v>
      </c>
      <c r="AI14" s="68">
        <v>2023</v>
      </c>
    </row>
    <row r="15" spans="1:35">
      <c r="A15" s="57" t="s">
        <v>293</v>
      </c>
      <c r="B15" s="70">
        <v>16307.3</v>
      </c>
      <c r="C15" s="70">
        <v>16600.099999999999</v>
      </c>
      <c r="D15" s="70">
        <v>16980</v>
      </c>
      <c r="E15" s="70">
        <v>15517.2</v>
      </c>
      <c r="F15" s="70">
        <v>14944.6</v>
      </c>
      <c r="G15" s="70">
        <v>14203.2</v>
      </c>
      <c r="H15" s="70">
        <v>14445.9</v>
      </c>
      <c r="I15" s="70">
        <v>15020.2</v>
      </c>
      <c r="J15" s="70">
        <v>16402.7</v>
      </c>
      <c r="K15" s="70">
        <v>15049.8</v>
      </c>
      <c r="L15" s="70">
        <v>15710</v>
      </c>
      <c r="M15" s="70">
        <v>16316.4</v>
      </c>
      <c r="N15" s="70">
        <v>15573.7</v>
      </c>
      <c r="O15" s="70">
        <v>13781.6</v>
      </c>
      <c r="P15" s="70">
        <v>12522.5</v>
      </c>
      <c r="Q15" s="70">
        <v>13065.5</v>
      </c>
      <c r="R15" s="70">
        <v>10837.6</v>
      </c>
      <c r="S15" s="70">
        <v>11861.5</v>
      </c>
      <c r="T15" s="70">
        <v>15510.2</v>
      </c>
      <c r="U15" s="70">
        <v>16092.1</v>
      </c>
      <c r="V15" s="70">
        <v>15466.9</v>
      </c>
      <c r="W15" s="70">
        <v>12681.3</v>
      </c>
      <c r="X15" s="70">
        <v>12363.9</v>
      </c>
      <c r="Y15" s="70">
        <v>12935.9</v>
      </c>
      <c r="Z15" s="70">
        <v>31491.3</v>
      </c>
      <c r="AA15" s="70">
        <v>32303.4</v>
      </c>
      <c r="AB15" s="70">
        <v>31261.599999999999</v>
      </c>
      <c r="AC15" s="70">
        <v>30807.3</v>
      </c>
      <c r="AD15" s="70">
        <v>31670.9</v>
      </c>
      <c r="AE15" s="70">
        <v>34214</v>
      </c>
      <c r="AF15" s="70">
        <v>16918.099999999999</v>
      </c>
      <c r="AG15" s="70">
        <v>19588.3</v>
      </c>
      <c r="AH15" s="70">
        <v>16599.400000000001</v>
      </c>
      <c r="AI15" s="71">
        <v>14209.4</v>
      </c>
    </row>
    <row r="16" spans="1:35">
      <c r="A16" s="58" t="s">
        <v>306</v>
      </c>
      <c r="B16" s="73">
        <v>8795.6</v>
      </c>
      <c r="C16" s="73">
        <v>9876.1</v>
      </c>
      <c r="D16" s="73">
        <v>9421.2000000000007</v>
      </c>
      <c r="E16" s="73">
        <v>8799.7000000000007</v>
      </c>
      <c r="F16" s="73">
        <v>9012</v>
      </c>
      <c r="G16" s="73">
        <v>8264.6</v>
      </c>
      <c r="H16" s="73">
        <v>8335.1</v>
      </c>
      <c r="I16" s="73">
        <v>8319.6</v>
      </c>
      <c r="J16" s="73">
        <v>11055.7</v>
      </c>
      <c r="K16" s="73">
        <v>12011.2</v>
      </c>
      <c r="L16" s="73">
        <v>11598.4</v>
      </c>
      <c r="M16" s="73">
        <v>13143.5</v>
      </c>
      <c r="N16" s="73">
        <v>12709.2</v>
      </c>
      <c r="O16" s="73">
        <v>11487.4</v>
      </c>
      <c r="P16" s="73">
        <v>11405.7</v>
      </c>
      <c r="Q16" s="73">
        <v>14159.4</v>
      </c>
      <c r="R16" s="73">
        <v>11059.3</v>
      </c>
      <c r="S16" s="73">
        <v>12498.9</v>
      </c>
      <c r="T16" s="73">
        <v>15341.8</v>
      </c>
      <c r="U16" s="73">
        <v>17268</v>
      </c>
      <c r="V16" s="73">
        <v>15099.7</v>
      </c>
      <c r="W16" s="73">
        <v>11070.6</v>
      </c>
      <c r="X16" s="73">
        <v>10503.9</v>
      </c>
      <c r="Y16" s="73">
        <v>11099.6</v>
      </c>
      <c r="Z16" s="73">
        <v>26273</v>
      </c>
      <c r="AA16" s="73">
        <v>26546</v>
      </c>
      <c r="AB16" s="73">
        <v>24994.799999999999</v>
      </c>
      <c r="AC16" s="73">
        <v>24681.9</v>
      </c>
      <c r="AD16" s="73">
        <v>23992</v>
      </c>
      <c r="AE16" s="73">
        <v>21346.1</v>
      </c>
      <c r="AF16" s="73">
        <v>18406.7</v>
      </c>
      <c r="AG16" s="73">
        <v>14634.2</v>
      </c>
      <c r="AH16" s="73">
        <v>18155.099999999999</v>
      </c>
      <c r="AI16" s="74">
        <v>14795.3</v>
      </c>
    </row>
    <row r="17" spans="1:35">
      <c r="A17" s="58" t="s">
        <v>295</v>
      </c>
      <c r="B17" s="73">
        <v>7980.5</v>
      </c>
      <c r="C17" s="73">
        <v>9224</v>
      </c>
      <c r="D17" s="73">
        <v>10564</v>
      </c>
      <c r="E17" s="73">
        <v>10389.9</v>
      </c>
      <c r="F17" s="73">
        <v>10704.4</v>
      </c>
      <c r="G17" s="73">
        <v>8954</v>
      </c>
      <c r="H17" s="73">
        <v>7846.1</v>
      </c>
      <c r="I17" s="73">
        <v>7299.9</v>
      </c>
      <c r="J17" s="73">
        <v>7907.3</v>
      </c>
      <c r="K17" s="73">
        <v>7589.3</v>
      </c>
      <c r="L17" s="73">
        <v>5033.6000000000004</v>
      </c>
      <c r="M17" s="73">
        <v>6465.7</v>
      </c>
      <c r="N17" s="73">
        <v>6418.2</v>
      </c>
      <c r="O17" s="73">
        <v>6703.4</v>
      </c>
      <c r="P17" s="73">
        <v>6000.7</v>
      </c>
      <c r="Q17" s="73">
        <v>5369.1</v>
      </c>
      <c r="R17" s="73">
        <v>4053.5</v>
      </c>
      <c r="S17" s="73">
        <v>3374</v>
      </c>
      <c r="T17" s="73">
        <v>4757.5</v>
      </c>
      <c r="U17" s="73">
        <v>7023</v>
      </c>
      <c r="V17" s="73">
        <v>6807.2</v>
      </c>
      <c r="W17" s="73">
        <v>5474</v>
      </c>
      <c r="X17" s="73">
        <v>5560.6</v>
      </c>
      <c r="Y17" s="73">
        <v>6212.1</v>
      </c>
      <c r="Z17" s="73">
        <v>10731.1</v>
      </c>
      <c r="AA17" s="73">
        <v>7777.9</v>
      </c>
      <c r="AB17" s="73">
        <v>7593.1</v>
      </c>
      <c r="AC17" s="73">
        <v>7437.1</v>
      </c>
      <c r="AD17" s="73">
        <v>9049.7000000000007</v>
      </c>
      <c r="AE17" s="73">
        <v>9782.9</v>
      </c>
      <c r="AF17" s="73">
        <v>6587.3</v>
      </c>
      <c r="AG17" s="73">
        <v>15814.7</v>
      </c>
      <c r="AH17" s="73">
        <v>7454.3</v>
      </c>
      <c r="AI17" s="74">
        <v>5677</v>
      </c>
    </row>
    <row r="18" spans="1:35">
      <c r="A18" s="58" t="s">
        <v>307</v>
      </c>
      <c r="B18" s="73">
        <v>4490.5</v>
      </c>
      <c r="C18" s="73">
        <v>3852.6</v>
      </c>
      <c r="D18" s="73">
        <v>6340.5</v>
      </c>
      <c r="E18" s="73">
        <v>6013.7</v>
      </c>
      <c r="F18" s="73">
        <v>5900.8</v>
      </c>
      <c r="G18" s="73">
        <v>5391.1</v>
      </c>
      <c r="H18" s="73">
        <v>5881.9</v>
      </c>
      <c r="I18" s="73">
        <v>6985.6</v>
      </c>
      <c r="J18" s="73">
        <v>7058</v>
      </c>
      <c r="K18" s="73">
        <v>6488.3</v>
      </c>
      <c r="L18" s="73">
        <v>7011.4</v>
      </c>
      <c r="M18" s="73">
        <v>7586</v>
      </c>
      <c r="N18" s="73">
        <v>8571.9</v>
      </c>
      <c r="O18" s="73">
        <v>8381</v>
      </c>
      <c r="P18" s="73">
        <v>7808.9</v>
      </c>
      <c r="Q18" s="73">
        <v>8238.1</v>
      </c>
      <c r="R18" s="73">
        <v>8102.2</v>
      </c>
      <c r="S18" s="73">
        <v>8740.7999999999993</v>
      </c>
      <c r="T18" s="73">
        <v>10865.7</v>
      </c>
      <c r="U18" s="73">
        <v>13182.2</v>
      </c>
      <c r="V18" s="73">
        <v>12106.5</v>
      </c>
      <c r="W18" s="73">
        <v>12707.1</v>
      </c>
      <c r="X18" s="73">
        <v>15208.8</v>
      </c>
      <c r="Y18" s="73">
        <v>18364.099999999999</v>
      </c>
      <c r="Z18" s="73">
        <v>47325.599999999999</v>
      </c>
      <c r="AA18" s="73">
        <v>53813.4</v>
      </c>
      <c r="AB18" s="73">
        <v>60413.1</v>
      </c>
      <c r="AC18" s="73">
        <v>61743.7</v>
      </c>
      <c r="AD18" s="73">
        <v>63462.400000000001</v>
      </c>
      <c r="AE18" s="73">
        <v>57253.7</v>
      </c>
      <c r="AF18" s="73">
        <v>28824.5</v>
      </c>
      <c r="AG18" s="73">
        <v>22393.599999999999</v>
      </c>
      <c r="AH18" s="73">
        <v>15322.1</v>
      </c>
      <c r="AI18" s="74">
        <v>13335.7</v>
      </c>
    </row>
    <row r="19" spans="1:35">
      <c r="A19" s="58" t="s">
        <v>297</v>
      </c>
      <c r="B19" s="73">
        <v>836.8</v>
      </c>
      <c r="C19" s="73">
        <v>787.1</v>
      </c>
      <c r="D19" s="73">
        <v>524.6</v>
      </c>
      <c r="E19" s="73">
        <v>443.3</v>
      </c>
      <c r="F19" s="73">
        <v>576</v>
      </c>
      <c r="G19" s="73">
        <v>333.1</v>
      </c>
      <c r="H19" s="73">
        <v>180.2</v>
      </c>
      <c r="I19" s="73">
        <v>176.7</v>
      </c>
      <c r="J19" s="73">
        <v>226.4</v>
      </c>
      <c r="K19" s="73">
        <v>335.4</v>
      </c>
      <c r="L19" s="73">
        <v>212.1</v>
      </c>
      <c r="M19" s="73">
        <v>203.9</v>
      </c>
      <c r="N19" s="73">
        <v>206.9</v>
      </c>
      <c r="O19" s="73">
        <v>266.89999999999998</v>
      </c>
      <c r="P19" s="73">
        <v>258.60000000000002</v>
      </c>
      <c r="Q19" s="73">
        <v>359.7</v>
      </c>
      <c r="R19" s="73">
        <v>397.6</v>
      </c>
      <c r="S19" s="73">
        <v>350.5</v>
      </c>
      <c r="T19" s="73">
        <v>132.69999999999999</v>
      </c>
      <c r="U19" s="73">
        <v>334.4</v>
      </c>
      <c r="V19" s="73">
        <v>412.7</v>
      </c>
      <c r="W19" s="73">
        <v>378.2</v>
      </c>
      <c r="X19" s="73">
        <v>380.4</v>
      </c>
      <c r="Y19" s="73">
        <v>359.8</v>
      </c>
      <c r="Z19" s="73">
        <v>367.7</v>
      </c>
      <c r="AA19" s="73">
        <v>416.7</v>
      </c>
      <c r="AB19" s="73">
        <v>358.2</v>
      </c>
      <c r="AC19" s="73">
        <v>334.5</v>
      </c>
      <c r="AD19" s="73">
        <v>355.7</v>
      </c>
      <c r="AE19" s="73">
        <v>422.4</v>
      </c>
      <c r="AF19" s="73">
        <v>128.30000000000001</v>
      </c>
      <c r="AG19" s="73">
        <v>110.2</v>
      </c>
      <c r="AH19" s="73">
        <v>132.4</v>
      </c>
      <c r="AI19" s="74">
        <v>121.5</v>
      </c>
    </row>
    <row r="20" spans="1:35">
      <c r="A20" s="80" t="s">
        <v>298</v>
      </c>
      <c r="B20" s="76">
        <v>38410.800000000003</v>
      </c>
      <c r="C20" s="76">
        <v>40339.9</v>
      </c>
      <c r="D20" s="76">
        <v>43830.3</v>
      </c>
      <c r="E20" s="76">
        <v>41163.699999999997</v>
      </c>
      <c r="F20" s="76">
        <v>41137.699999999997</v>
      </c>
      <c r="G20" s="76">
        <v>37145.9</v>
      </c>
      <c r="H20" s="76">
        <v>36689</v>
      </c>
      <c r="I20" s="76">
        <v>37802</v>
      </c>
      <c r="J20" s="76">
        <v>42650.1</v>
      </c>
      <c r="K20" s="76">
        <v>41474</v>
      </c>
      <c r="L20" s="76">
        <v>39565.4</v>
      </c>
      <c r="M20" s="76">
        <v>43715.4</v>
      </c>
      <c r="N20" s="76">
        <v>43479.9</v>
      </c>
      <c r="O20" s="76">
        <v>40620.300000000003</v>
      </c>
      <c r="P20" s="76">
        <v>37996.300000000003</v>
      </c>
      <c r="Q20" s="76">
        <v>41191.800000000003</v>
      </c>
      <c r="R20" s="76">
        <v>34450.1</v>
      </c>
      <c r="S20" s="76">
        <v>36825.5</v>
      </c>
      <c r="T20" s="76">
        <v>46607.8</v>
      </c>
      <c r="U20" s="76">
        <v>53899.7</v>
      </c>
      <c r="V20" s="76">
        <v>49893.1</v>
      </c>
      <c r="W20" s="76">
        <v>42311.199999999997</v>
      </c>
      <c r="X20" s="76">
        <v>44017.599999999999</v>
      </c>
      <c r="Y20" s="76">
        <v>48971.6</v>
      </c>
      <c r="Z20" s="76">
        <v>116188.6</v>
      </c>
      <c r="AA20" s="76">
        <v>120857.4</v>
      </c>
      <c r="AB20" s="76">
        <v>124620.7</v>
      </c>
      <c r="AC20" s="76">
        <v>125004.4</v>
      </c>
      <c r="AD20" s="76">
        <v>128530.7</v>
      </c>
      <c r="AE20" s="76">
        <v>123019</v>
      </c>
      <c r="AF20" s="76">
        <v>70864.899999999994</v>
      </c>
      <c r="AG20" s="76">
        <v>72540.899999999994</v>
      </c>
      <c r="AH20" s="76">
        <v>57663.3</v>
      </c>
      <c r="AI20" s="77">
        <v>48138.9</v>
      </c>
    </row>
    <row r="21" spans="1:35">
      <c r="A21" s="63"/>
      <c r="B21" s="512"/>
      <c r="C21" s="512"/>
      <c r="D21" s="512"/>
      <c r="E21" s="512"/>
      <c r="F21" s="512"/>
      <c r="G21" s="512"/>
      <c r="H21" s="512"/>
      <c r="I21" s="512"/>
      <c r="J21" s="512"/>
      <c r="K21" s="512"/>
      <c r="L21" s="512"/>
      <c r="M21" s="512"/>
      <c r="N21" s="512"/>
      <c r="O21" s="512"/>
      <c r="P21" s="512"/>
      <c r="Q21" s="512"/>
      <c r="R21" s="512"/>
      <c r="S21" s="512"/>
      <c r="T21" s="512"/>
      <c r="U21" s="512"/>
      <c r="V21" s="512"/>
      <c r="W21" s="512"/>
      <c r="X21" s="512"/>
      <c r="Y21" s="512"/>
      <c r="Z21" s="512"/>
      <c r="AA21" s="512"/>
      <c r="AB21" s="512"/>
      <c r="AC21" s="512"/>
      <c r="AD21" s="512"/>
      <c r="AE21" s="512"/>
      <c r="AF21" s="512"/>
      <c r="AG21" s="512"/>
      <c r="AH21" s="512"/>
      <c r="AI21" s="512"/>
    </row>
    <row r="22" spans="1:35" ht="22.5">
      <c r="A22" s="1310" t="s">
        <v>299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</row>
    <row r="23" spans="1:35" ht="22.5">
      <c r="A23" s="1310" t="s">
        <v>300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</row>
    <row r="24" spans="1:35" ht="22.5">
      <c r="A24" s="1310" t="s">
        <v>308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</row>
    <row r="25" spans="1:35" ht="67.5">
      <c r="A25" s="1310" t="s">
        <v>309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</row>
    <row r="26" spans="1:35">
      <c r="A26" s="81" t="s">
        <v>310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</row>
    <row r="27" spans="1:3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</row>
    <row r="28" spans="1:3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</row>
    <row r="29" spans="1:3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J44"/>
  <sheetViews>
    <sheetView showGridLines="0" zoomScaleNormal="100" workbookViewId="0">
      <pane xSplit="1" ySplit="3" topLeftCell="AB4" activePane="bottomRight" state="frozen"/>
      <selection pane="topRight"/>
      <selection pane="bottomLeft"/>
      <selection pane="bottomRight" activeCell="A39" sqref="A39:A42"/>
    </sheetView>
  </sheetViews>
  <sheetFormatPr baseColWidth="10" defaultColWidth="11.42578125" defaultRowHeight="12.75"/>
  <cols>
    <col min="1" max="1" width="54.28515625" style="82" customWidth="1"/>
    <col min="2" max="2" width="6.5703125" style="34" customWidth="1"/>
    <col min="3" max="5" width="4.42578125" style="34" customWidth="1"/>
    <col min="6" max="9" width="6.5703125" style="34" customWidth="1"/>
    <col min="10" max="42" width="7.85546875" style="34" customWidth="1"/>
    <col min="43" max="43" width="8.42578125" style="34" customWidth="1"/>
    <col min="44" max="44" width="8.140625" style="34" customWidth="1"/>
    <col min="45" max="45" width="9.140625" style="34" customWidth="1"/>
    <col min="46" max="1024" width="11.42578125" style="34"/>
  </cols>
  <sheetData>
    <row r="1" spans="1:45">
      <c r="A1" s="83" t="s">
        <v>311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7"/>
      <c r="AN1" s="37"/>
      <c r="AO1" s="37"/>
      <c r="AP1" s="37"/>
      <c r="AQ1" s="37"/>
    </row>
    <row r="2" spans="1:45">
      <c r="A2" s="84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7"/>
      <c r="AN2" s="37"/>
      <c r="AS2" s="40" t="s">
        <v>286</v>
      </c>
    </row>
    <row r="3" spans="1:45">
      <c r="A3" s="85" t="s">
        <v>312</v>
      </c>
      <c r="B3" s="86">
        <v>1980</v>
      </c>
      <c r="C3" s="86">
        <v>1981</v>
      </c>
      <c r="D3" s="86">
        <v>1982</v>
      </c>
      <c r="E3" s="86">
        <v>1983</v>
      </c>
      <c r="F3" s="86">
        <v>1984</v>
      </c>
      <c r="G3" s="86">
        <v>1985</v>
      </c>
      <c r="H3" s="86">
        <v>1986</v>
      </c>
      <c r="I3" s="86">
        <v>1987</v>
      </c>
      <c r="J3" s="86">
        <v>1988</v>
      </c>
      <c r="K3" s="86" t="s">
        <v>313</v>
      </c>
      <c r="L3" s="86">
        <v>1990</v>
      </c>
      <c r="M3" s="86">
        <v>1991</v>
      </c>
      <c r="N3" s="86">
        <v>1992</v>
      </c>
      <c r="O3" s="86">
        <v>1993</v>
      </c>
      <c r="P3" s="86">
        <v>1994</v>
      </c>
      <c r="Q3" s="86">
        <v>1995</v>
      </c>
      <c r="R3" s="86">
        <v>1996</v>
      </c>
      <c r="S3" s="86">
        <v>1997</v>
      </c>
      <c r="T3" s="86">
        <v>1998</v>
      </c>
      <c r="U3" s="86">
        <v>1999</v>
      </c>
      <c r="V3" s="86">
        <v>2000</v>
      </c>
      <c r="W3" s="86">
        <v>2001</v>
      </c>
      <c r="X3" s="86">
        <v>2002</v>
      </c>
      <c r="Y3" s="86">
        <v>2003</v>
      </c>
      <c r="Z3" s="86">
        <v>2004</v>
      </c>
      <c r="AA3" s="86">
        <v>2005</v>
      </c>
      <c r="AB3" s="86">
        <v>2006</v>
      </c>
      <c r="AC3" s="86">
        <v>2007</v>
      </c>
      <c r="AD3" s="86">
        <v>2008</v>
      </c>
      <c r="AE3" s="86">
        <v>2009</v>
      </c>
      <c r="AF3" s="86">
        <v>2010</v>
      </c>
      <c r="AG3" s="86">
        <v>2011</v>
      </c>
      <c r="AH3" s="86">
        <v>2012</v>
      </c>
      <c r="AI3" s="86">
        <v>2013</v>
      </c>
      <c r="AJ3" s="86" t="s">
        <v>314</v>
      </c>
      <c r="AK3" s="86">
        <v>2015</v>
      </c>
      <c r="AL3" s="86">
        <v>2016</v>
      </c>
      <c r="AM3" s="86">
        <v>2017</v>
      </c>
      <c r="AN3" s="86">
        <v>2018</v>
      </c>
      <c r="AO3" s="86">
        <v>2019</v>
      </c>
      <c r="AP3" s="86">
        <v>2020</v>
      </c>
      <c r="AQ3" s="86">
        <v>2021</v>
      </c>
      <c r="AR3" s="86">
        <v>2022</v>
      </c>
      <c r="AS3" s="87">
        <v>2023</v>
      </c>
    </row>
    <row r="4" spans="1:45">
      <c r="A4" s="88" t="s">
        <v>315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90"/>
    </row>
    <row r="5" spans="1:45">
      <c r="A5" s="91" t="s">
        <v>316</v>
      </c>
      <c r="B5" s="55">
        <v>403563</v>
      </c>
      <c r="C5" s="55" t="s">
        <v>43</v>
      </c>
      <c r="D5" s="55" t="s">
        <v>43</v>
      </c>
      <c r="E5" s="55" t="s">
        <v>43</v>
      </c>
      <c r="F5" s="55">
        <v>507668</v>
      </c>
      <c r="G5" s="55">
        <v>509588</v>
      </c>
      <c r="H5" s="55">
        <v>510520</v>
      </c>
      <c r="I5" s="55">
        <v>546969</v>
      </c>
      <c r="J5" s="55">
        <v>574247</v>
      </c>
      <c r="K5" s="55">
        <v>584646</v>
      </c>
      <c r="L5" s="55">
        <v>602472</v>
      </c>
      <c r="M5" s="55">
        <v>579292</v>
      </c>
      <c r="N5" s="55">
        <v>611559</v>
      </c>
      <c r="O5" s="55">
        <v>664059</v>
      </c>
      <c r="P5" s="55">
        <v>785641</v>
      </c>
      <c r="Q5" s="55">
        <v>823859</v>
      </c>
      <c r="R5" s="55">
        <v>865920</v>
      </c>
      <c r="S5" s="55">
        <v>906254</v>
      </c>
      <c r="T5" s="55">
        <v>885776</v>
      </c>
      <c r="U5" s="55">
        <v>979939</v>
      </c>
      <c r="V5" s="55">
        <v>1061534</v>
      </c>
      <c r="W5" s="55">
        <v>1066500</v>
      </c>
      <c r="X5" s="55">
        <v>1086898</v>
      </c>
      <c r="Y5" s="55">
        <v>1086116</v>
      </c>
      <c r="Z5" s="55">
        <v>1181392</v>
      </c>
      <c r="AA5" s="55">
        <v>1120937</v>
      </c>
      <c r="AB5" s="55">
        <v>1251675</v>
      </c>
      <c r="AC5" s="55">
        <v>1354864</v>
      </c>
      <c r="AD5" s="55">
        <v>1314873</v>
      </c>
      <c r="AE5" s="55">
        <v>1110454</v>
      </c>
      <c r="AF5" s="55">
        <v>1214417</v>
      </c>
      <c r="AG5" s="55">
        <v>1449047</v>
      </c>
      <c r="AH5" s="55">
        <v>1425355</v>
      </c>
      <c r="AI5" s="55">
        <v>1402816</v>
      </c>
      <c r="AJ5" s="55">
        <v>1845214</v>
      </c>
      <c r="AK5" s="55">
        <v>1861494</v>
      </c>
      <c r="AL5" s="55">
        <v>1952015</v>
      </c>
      <c r="AM5" s="55">
        <v>1987204</v>
      </c>
      <c r="AN5" s="55">
        <v>1968831</v>
      </c>
      <c r="AO5" s="55">
        <v>1897363</v>
      </c>
      <c r="AP5" s="55">
        <v>1601147</v>
      </c>
      <c r="AQ5" s="55">
        <v>1930367</v>
      </c>
      <c r="AR5" s="55">
        <v>1814395</v>
      </c>
      <c r="AS5" s="92">
        <v>1814259</v>
      </c>
    </row>
    <row r="6" spans="1:45">
      <c r="A6" s="91" t="s">
        <v>317</v>
      </c>
      <c r="B6" s="55">
        <v>168189</v>
      </c>
      <c r="C6" s="55" t="s">
        <v>43</v>
      </c>
      <c r="D6" s="55" t="s">
        <v>43</v>
      </c>
      <c r="E6" s="55" t="s">
        <v>43</v>
      </c>
      <c r="F6" s="55">
        <v>205449</v>
      </c>
      <c r="G6" s="55">
        <v>196880</v>
      </c>
      <c r="H6" s="55">
        <v>201859</v>
      </c>
      <c r="I6" s="55">
        <v>217543</v>
      </c>
      <c r="J6" s="55">
        <v>237010</v>
      </c>
      <c r="K6" s="55">
        <v>248097</v>
      </c>
      <c r="L6" s="55">
        <v>247945</v>
      </c>
      <c r="M6" s="55">
        <v>260008</v>
      </c>
      <c r="N6" s="55">
        <v>272948</v>
      </c>
      <c r="O6" s="55">
        <v>267595</v>
      </c>
      <c r="P6" s="55">
        <v>291231</v>
      </c>
      <c r="Q6" s="55">
        <v>274389</v>
      </c>
      <c r="R6" s="55">
        <v>246356</v>
      </c>
      <c r="S6" s="55">
        <v>222226</v>
      </c>
      <c r="T6" s="55">
        <v>202189</v>
      </c>
      <c r="U6" s="55">
        <v>115772</v>
      </c>
      <c r="V6" s="55">
        <v>88466</v>
      </c>
      <c r="W6" s="55">
        <v>80467</v>
      </c>
      <c r="X6" s="55">
        <v>71354</v>
      </c>
      <c r="Y6" s="55">
        <v>70703</v>
      </c>
      <c r="Z6" s="55">
        <v>66840</v>
      </c>
      <c r="AA6" s="55">
        <v>68496</v>
      </c>
      <c r="AB6" s="55">
        <v>64133</v>
      </c>
      <c r="AC6" s="55">
        <v>65258</v>
      </c>
      <c r="AD6" s="55">
        <v>60733</v>
      </c>
      <c r="AE6" s="55">
        <v>52145</v>
      </c>
      <c r="AF6" s="55">
        <v>45294</v>
      </c>
      <c r="AG6" s="55">
        <v>49555</v>
      </c>
      <c r="AH6" s="55">
        <v>51732</v>
      </c>
      <c r="AI6" s="55">
        <v>52063</v>
      </c>
      <c r="AJ6" s="55">
        <v>104371</v>
      </c>
      <c r="AK6" s="55">
        <v>114695</v>
      </c>
      <c r="AL6" s="55">
        <v>98315</v>
      </c>
      <c r="AM6" s="55">
        <v>92142</v>
      </c>
      <c r="AN6" s="55">
        <v>86500</v>
      </c>
      <c r="AO6" s="55">
        <v>87376</v>
      </c>
      <c r="AP6" s="55">
        <v>55724</v>
      </c>
      <c r="AQ6" s="55">
        <v>73788</v>
      </c>
      <c r="AR6" s="55">
        <v>67050</v>
      </c>
      <c r="AS6" s="92">
        <v>67854</v>
      </c>
    </row>
    <row r="7" spans="1:45">
      <c r="A7" s="93" t="s">
        <v>318</v>
      </c>
      <c r="B7" s="94">
        <v>571752</v>
      </c>
      <c r="C7" s="95" t="s">
        <v>43</v>
      </c>
      <c r="D7" s="95" t="s">
        <v>43</v>
      </c>
      <c r="E7" s="95" t="s">
        <v>43</v>
      </c>
      <c r="F7" s="94">
        <v>713152</v>
      </c>
      <c r="G7" s="94">
        <v>706468</v>
      </c>
      <c r="H7" s="94">
        <v>712379</v>
      </c>
      <c r="I7" s="94">
        <v>764512</v>
      </c>
      <c r="J7" s="94">
        <v>811257</v>
      </c>
      <c r="K7" s="94">
        <v>832743</v>
      </c>
      <c r="L7" s="94">
        <v>850417</v>
      </c>
      <c r="M7" s="94">
        <v>839300</v>
      </c>
      <c r="N7" s="94">
        <v>884507</v>
      </c>
      <c r="O7" s="94">
        <v>931654</v>
      </c>
      <c r="P7" s="94">
        <v>1076872</v>
      </c>
      <c r="Q7" s="94">
        <v>1098249</v>
      </c>
      <c r="R7" s="94">
        <v>1112277</v>
      </c>
      <c r="S7" s="94">
        <v>1128480</v>
      </c>
      <c r="T7" s="94">
        <v>1087965</v>
      </c>
      <c r="U7" s="94">
        <v>1095711</v>
      </c>
      <c r="V7" s="94">
        <v>1150000</v>
      </c>
      <c r="W7" s="94">
        <v>1146967</v>
      </c>
      <c r="X7" s="94">
        <v>1158251</v>
      </c>
      <c r="Y7" s="94">
        <v>1156819</v>
      </c>
      <c r="Z7" s="94">
        <v>1248232</v>
      </c>
      <c r="AA7" s="94">
        <v>1189433</v>
      </c>
      <c r="AB7" s="94">
        <v>1315808</v>
      </c>
      <c r="AC7" s="94">
        <v>1420122</v>
      </c>
      <c r="AD7" s="94">
        <v>1375607</v>
      </c>
      <c r="AE7" s="94">
        <v>1162600</v>
      </c>
      <c r="AF7" s="94">
        <v>1259711</v>
      </c>
      <c r="AG7" s="94">
        <v>1498602</v>
      </c>
      <c r="AH7" s="94">
        <v>1477087</v>
      </c>
      <c r="AI7" s="94">
        <v>1454880</v>
      </c>
      <c r="AJ7" s="94">
        <v>1949585</v>
      </c>
      <c r="AK7" s="96">
        <v>1976189</v>
      </c>
      <c r="AL7" s="96">
        <v>2050330</v>
      </c>
      <c r="AM7" s="96">
        <v>2079346</v>
      </c>
      <c r="AN7" s="96">
        <v>2055331</v>
      </c>
      <c r="AO7" s="96">
        <v>1984739</v>
      </c>
      <c r="AP7" s="96">
        <v>1656871</v>
      </c>
      <c r="AQ7" s="96">
        <v>2004155</v>
      </c>
      <c r="AR7" s="96">
        <v>1881444</v>
      </c>
      <c r="AS7" s="97">
        <v>1882113</v>
      </c>
    </row>
    <row r="8" spans="1:45">
      <c r="A8" s="88" t="s">
        <v>319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98"/>
      <c r="AL8" s="98"/>
      <c r="AM8" s="98"/>
      <c r="AN8" s="98"/>
      <c r="AO8" s="98"/>
      <c r="AP8" s="98"/>
      <c r="AQ8" s="98"/>
      <c r="AR8" s="98"/>
      <c r="AS8" s="99"/>
    </row>
    <row r="9" spans="1:45">
      <c r="A9" s="91" t="s">
        <v>320</v>
      </c>
      <c r="B9" s="55" t="s">
        <v>43</v>
      </c>
      <c r="C9" s="55" t="s">
        <v>43</v>
      </c>
      <c r="D9" s="55" t="s">
        <v>43</v>
      </c>
      <c r="E9" s="55" t="s">
        <v>43</v>
      </c>
      <c r="F9" s="55" t="s">
        <v>43</v>
      </c>
      <c r="G9" s="55" t="s">
        <v>43</v>
      </c>
      <c r="H9" s="55" t="s">
        <v>43</v>
      </c>
      <c r="I9" s="55" t="s">
        <v>43</v>
      </c>
      <c r="J9" s="55" t="s">
        <v>43</v>
      </c>
      <c r="K9" s="55" t="s">
        <v>43</v>
      </c>
      <c r="L9" s="55">
        <v>2814</v>
      </c>
      <c r="M9" s="55">
        <v>2882</v>
      </c>
      <c r="N9" s="55">
        <v>3157</v>
      </c>
      <c r="O9" s="55">
        <v>3290</v>
      </c>
      <c r="P9" s="55">
        <v>3439</v>
      </c>
      <c r="Q9" s="55">
        <v>3835</v>
      </c>
      <c r="R9" s="55">
        <v>2239</v>
      </c>
      <c r="S9" s="55">
        <v>1625</v>
      </c>
      <c r="T9" s="55">
        <v>1520</v>
      </c>
      <c r="U9" s="55">
        <v>3825</v>
      </c>
      <c r="V9" s="55">
        <v>3841</v>
      </c>
      <c r="W9" s="55">
        <v>3847</v>
      </c>
      <c r="X9" s="55">
        <v>3786</v>
      </c>
      <c r="Y9" s="55">
        <v>4816</v>
      </c>
      <c r="Z9" s="55">
        <v>5409</v>
      </c>
      <c r="AA9" s="55">
        <v>5576</v>
      </c>
      <c r="AB9" s="55">
        <v>4939</v>
      </c>
      <c r="AC9" s="55">
        <v>4171</v>
      </c>
      <c r="AD9" s="55">
        <v>3878</v>
      </c>
      <c r="AE9" s="55">
        <v>4159</v>
      </c>
      <c r="AF9" s="55">
        <v>4627</v>
      </c>
      <c r="AG9" s="55">
        <v>4770</v>
      </c>
      <c r="AH9" s="55">
        <v>4799</v>
      </c>
      <c r="AI9" s="55">
        <v>4936</v>
      </c>
      <c r="AJ9" s="55">
        <v>4984</v>
      </c>
      <c r="AK9" s="55">
        <v>6252</v>
      </c>
      <c r="AL9" s="55">
        <v>5017</v>
      </c>
      <c r="AM9" s="55">
        <v>5604</v>
      </c>
      <c r="AN9" s="55">
        <v>5501</v>
      </c>
      <c r="AO9" s="55">
        <v>5398</v>
      </c>
      <c r="AP9" s="55">
        <v>4529</v>
      </c>
      <c r="AQ9" s="55">
        <v>4403</v>
      </c>
      <c r="AR9" s="55">
        <v>4284</v>
      </c>
      <c r="AS9" s="92">
        <v>3405</v>
      </c>
    </row>
    <row r="10" spans="1:45">
      <c r="A10" s="91" t="s">
        <v>321</v>
      </c>
      <c r="B10" s="55">
        <v>19257</v>
      </c>
      <c r="C10" s="55" t="s">
        <v>43</v>
      </c>
      <c r="D10" s="55" t="s">
        <v>43</v>
      </c>
      <c r="E10" s="55" t="s">
        <v>43</v>
      </c>
      <c r="F10" s="55">
        <v>15266</v>
      </c>
      <c r="G10" s="55">
        <v>11763</v>
      </c>
      <c r="H10" s="55">
        <v>3665</v>
      </c>
      <c r="I10" s="55">
        <v>13973</v>
      </c>
      <c r="J10" s="55">
        <v>18778</v>
      </c>
      <c r="K10" s="55">
        <v>23696</v>
      </c>
      <c r="L10" s="55">
        <v>13558</v>
      </c>
      <c r="M10" s="55">
        <v>12257</v>
      </c>
      <c r="N10" s="55">
        <v>14941</v>
      </c>
      <c r="O10" s="55">
        <v>14667</v>
      </c>
      <c r="P10" s="55">
        <v>14591</v>
      </c>
      <c r="Q10" s="55">
        <v>18149</v>
      </c>
      <c r="R10" s="55">
        <v>20607</v>
      </c>
      <c r="S10" s="55">
        <v>22370</v>
      </c>
      <c r="T10" s="55">
        <v>66925</v>
      </c>
      <c r="U10" s="55">
        <v>68602</v>
      </c>
      <c r="V10" s="55">
        <v>76762</v>
      </c>
      <c r="W10" s="55">
        <v>67588</v>
      </c>
      <c r="X10" s="55">
        <v>28531</v>
      </c>
      <c r="Y10" s="55">
        <v>29932</v>
      </c>
      <c r="Z10" s="55">
        <v>34096</v>
      </c>
      <c r="AA10" s="55">
        <v>32009</v>
      </c>
      <c r="AB10" s="55">
        <v>35843</v>
      </c>
      <c r="AC10" s="55">
        <v>43888</v>
      </c>
      <c r="AD10" s="55">
        <v>38610</v>
      </c>
      <c r="AE10" s="55">
        <v>31055</v>
      </c>
      <c r="AF10" s="55">
        <v>43281</v>
      </c>
      <c r="AG10" s="55">
        <v>40518</v>
      </c>
      <c r="AH10" s="55">
        <v>38777</v>
      </c>
      <c r="AI10" s="55">
        <v>39350</v>
      </c>
      <c r="AJ10" s="55">
        <v>41668</v>
      </c>
      <c r="AK10" s="55">
        <v>48644</v>
      </c>
      <c r="AL10" s="55">
        <v>54772</v>
      </c>
      <c r="AM10" s="55">
        <v>63975</v>
      </c>
      <c r="AN10" s="55">
        <v>62579</v>
      </c>
      <c r="AO10" s="55">
        <v>61483</v>
      </c>
      <c r="AP10" s="55">
        <v>63447</v>
      </c>
      <c r="AQ10" s="55">
        <v>73229</v>
      </c>
      <c r="AR10" s="55">
        <v>65968</v>
      </c>
      <c r="AS10" s="92">
        <v>60497</v>
      </c>
    </row>
    <row r="11" spans="1:45">
      <c r="A11" s="91" t="s">
        <v>322</v>
      </c>
      <c r="B11" s="55" t="s">
        <v>43</v>
      </c>
      <c r="C11" s="55" t="s">
        <v>43</v>
      </c>
      <c r="D11" s="55" t="s">
        <v>43</v>
      </c>
      <c r="E11" s="55" t="s">
        <v>43</v>
      </c>
      <c r="F11" s="55" t="s">
        <v>43</v>
      </c>
      <c r="G11" s="55" t="s">
        <v>43</v>
      </c>
      <c r="H11" s="55" t="s">
        <v>43</v>
      </c>
      <c r="I11" s="55" t="s">
        <v>43</v>
      </c>
      <c r="J11" s="55" t="s">
        <v>43</v>
      </c>
      <c r="K11" s="55" t="s">
        <v>43</v>
      </c>
      <c r="L11" s="55">
        <v>1785</v>
      </c>
      <c r="M11" s="55">
        <v>1718</v>
      </c>
      <c r="N11" s="55">
        <v>1397</v>
      </c>
      <c r="O11" s="55">
        <v>1291</v>
      </c>
      <c r="P11" s="55">
        <v>1622</v>
      </c>
      <c r="Q11" s="55">
        <v>1983</v>
      </c>
      <c r="R11" s="55">
        <v>1944</v>
      </c>
      <c r="S11" s="55">
        <v>2257</v>
      </c>
      <c r="T11" s="55">
        <v>2417</v>
      </c>
      <c r="U11" s="55">
        <v>1618</v>
      </c>
      <c r="V11" s="55">
        <v>1395</v>
      </c>
      <c r="W11" s="55">
        <v>1760</v>
      </c>
      <c r="X11" s="55">
        <v>1436</v>
      </c>
      <c r="Y11" s="55">
        <v>1544</v>
      </c>
      <c r="Z11" s="55">
        <v>1551</v>
      </c>
      <c r="AA11" s="55">
        <v>1984</v>
      </c>
      <c r="AB11" s="55">
        <v>1610</v>
      </c>
      <c r="AC11" s="55">
        <v>1464</v>
      </c>
      <c r="AD11" s="55">
        <v>1206</v>
      </c>
      <c r="AE11" s="55">
        <v>942</v>
      </c>
      <c r="AF11" s="55">
        <v>1371</v>
      </c>
      <c r="AG11" s="55">
        <v>1783</v>
      </c>
      <c r="AH11" s="55">
        <v>1775</v>
      </c>
      <c r="AI11" s="55">
        <v>915</v>
      </c>
      <c r="AJ11" s="55">
        <v>1582</v>
      </c>
      <c r="AK11" s="55">
        <v>1369</v>
      </c>
      <c r="AL11" s="55">
        <v>1805</v>
      </c>
      <c r="AM11" s="55">
        <v>1959</v>
      </c>
      <c r="AN11" s="55">
        <v>4067</v>
      </c>
      <c r="AO11" s="55">
        <v>5944</v>
      </c>
      <c r="AP11" s="55">
        <v>5109</v>
      </c>
      <c r="AQ11" s="55">
        <v>6766</v>
      </c>
      <c r="AR11" s="55">
        <v>5942</v>
      </c>
      <c r="AS11" s="92">
        <v>7839</v>
      </c>
    </row>
    <row r="12" spans="1:45">
      <c r="A12" s="91" t="s">
        <v>323</v>
      </c>
      <c r="B12" s="55">
        <v>8875</v>
      </c>
      <c r="C12" s="55" t="s">
        <v>43</v>
      </c>
      <c r="D12" s="55" t="s">
        <v>43</v>
      </c>
      <c r="E12" s="55" t="s">
        <v>43</v>
      </c>
      <c r="F12" s="55">
        <v>8712</v>
      </c>
      <c r="G12" s="55">
        <v>7746</v>
      </c>
      <c r="H12" s="55">
        <v>7350</v>
      </c>
      <c r="I12" s="55">
        <v>9665</v>
      </c>
      <c r="J12" s="55">
        <v>11026</v>
      </c>
      <c r="K12" s="55">
        <v>11539</v>
      </c>
      <c r="L12" s="55">
        <v>9967</v>
      </c>
      <c r="M12" s="55">
        <v>7106</v>
      </c>
      <c r="N12" s="55">
        <v>6928</v>
      </c>
      <c r="O12" s="55">
        <v>7101</v>
      </c>
      <c r="P12" s="55">
        <v>8623</v>
      </c>
      <c r="Q12" s="55">
        <v>7906</v>
      </c>
      <c r="R12" s="55">
        <v>8136</v>
      </c>
      <c r="S12" s="55">
        <v>8419</v>
      </c>
      <c r="T12" s="55">
        <v>4747</v>
      </c>
      <c r="U12" s="55">
        <v>6146</v>
      </c>
      <c r="V12" s="55">
        <v>6222</v>
      </c>
      <c r="W12" s="55">
        <v>8234</v>
      </c>
      <c r="X12" s="55">
        <v>8004</v>
      </c>
      <c r="Y12" s="55">
        <v>7153</v>
      </c>
      <c r="Z12" s="55">
        <v>8885</v>
      </c>
      <c r="AA12" s="55">
        <v>9058</v>
      </c>
      <c r="AB12" s="55">
        <v>8115</v>
      </c>
      <c r="AC12" s="55">
        <v>6758</v>
      </c>
      <c r="AD12" s="55">
        <v>7360</v>
      </c>
      <c r="AE12" s="55">
        <v>5906</v>
      </c>
      <c r="AF12" s="55">
        <v>5468</v>
      </c>
      <c r="AG12" s="55">
        <v>6311</v>
      </c>
      <c r="AH12" s="55">
        <v>8808</v>
      </c>
      <c r="AI12" s="55">
        <v>8433</v>
      </c>
      <c r="AJ12" s="55">
        <v>8401</v>
      </c>
      <c r="AK12" s="55">
        <v>9729</v>
      </c>
      <c r="AL12" s="55">
        <v>11296</v>
      </c>
      <c r="AM12" s="55">
        <v>10438</v>
      </c>
      <c r="AN12" s="55">
        <v>10658</v>
      </c>
      <c r="AO12" s="55">
        <v>11122</v>
      </c>
      <c r="AP12" s="55">
        <v>10320</v>
      </c>
      <c r="AQ12" s="55">
        <v>10856</v>
      </c>
      <c r="AR12" s="55">
        <v>10527</v>
      </c>
      <c r="AS12" s="92">
        <v>10871</v>
      </c>
    </row>
    <row r="13" spans="1:45">
      <c r="A13" s="91" t="s">
        <v>324</v>
      </c>
      <c r="B13" s="55" t="s">
        <v>43</v>
      </c>
      <c r="C13" s="55" t="s">
        <v>43</v>
      </c>
      <c r="D13" s="55" t="s">
        <v>43</v>
      </c>
      <c r="E13" s="55" t="s">
        <v>43</v>
      </c>
      <c r="F13" s="55" t="s">
        <v>43</v>
      </c>
      <c r="G13" s="55" t="s">
        <v>43</v>
      </c>
      <c r="H13" s="55" t="s">
        <v>43</v>
      </c>
      <c r="I13" s="55" t="s">
        <v>43</v>
      </c>
      <c r="J13" s="55" t="s">
        <v>43</v>
      </c>
      <c r="K13" s="55" t="s">
        <v>43</v>
      </c>
      <c r="L13" s="55" t="s">
        <v>43</v>
      </c>
      <c r="M13" s="55" t="s">
        <v>43</v>
      </c>
      <c r="N13" s="55" t="s">
        <v>43</v>
      </c>
      <c r="O13" s="55" t="s">
        <v>43</v>
      </c>
      <c r="P13" s="55" t="s">
        <v>43</v>
      </c>
      <c r="Q13" s="55" t="s">
        <v>43</v>
      </c>
      <c r="R13" s="55" t="s">
        <v>43</v>
      </c>
      <c r="S13" s="55" t="s">
        <v>43</v>
      </c>
      <c r="T13" s="55" t="s">
        <v>43</v>
      </c>
      <c r="U13" s="55" t="s">
        <v>43</v>
      </c>
      <c r="V13" s="55">
        <v>976</v>
      </c>
      <c r="W13" s="55">
        <v>1726</v>
      </c>
      <c r="X13" s="55">
        <v>6073</v>
      </c>
      <c r="Y13" s="55">
        <v>8222</v>
      </c>
      <c r="Z13" s="55">
        <v>18950</v>
      </c>
      <c r="AA13" s="55">
        <v>37051</v>
      </c>
      <c r="AB13" s="55">
        <v>36778</v>
      </c>
      <c r="AC13" s="55">
        <v>36166</v>
      </c>
      <c r="AD13" s="55">
        <v>37301</v>
      </c>
      <c r="AE13" s="55">
        <v>21102</v>
      </c>
      <c r="AF13" s="55">
        <v>7844</v>
      </c>
      <c r="AG13" s="55">
        <v>8307</v>
      </c>
      <c r="AH13" s="55">
        <v>8307</v>
      </c>
      <c r="AI13" s="55">
        <v>5480</v>
      </c>
      <c r="AJ13" s="55">
        <v>6187</v>
      </c>
      <c r="AK13" s="55">
        <v>4375</v>
      </c>
      <c r="AL13" s="55">
        <v>7167</v>
      </c>
      <c r="AM13" s="55">
        <v>17821</v>
      </c>
      <c r="AN13" s="55">
        <v>4975</v>
      </c>
      <c r="AO13" s="55">
        <v>2813</v>
      </c>
      <c r="AP13" s="55">
        <v>11909</v>
      </c>
      <c r="AQ13" s="55">
        <v>25477</v>
      </c>
      <c r="AR13" s="55">
        <v>16559</v>
      </c>
      <c r="AS13" s="92">
        <v>8648</v>
      </c>
    </row>
    <row r="14" spans="1:45">
      <c r="A14" s="91" t="s">
        <v>325</v>
      </c>
      <c r="B14" s="55" t="s">
        <v>43</v>
      </c>
      <c r="C14" s="55" t="s">
        <v>43</v>
      </c>
      <c r="D14" s="55" t="s">
        <v>43</v>
      </c>
      <c r="E14" s="55" t="s">
        <v>43</v>
      </c>
      <c r="F14" s="55" t="s">
        <v>43</v>
      </c>
      <c r="G14" s="55" t="s">
        <v>43</v>
      </c>
      <c r="H14" s="55" t="s">
        <v>43</v>
      </c>
      <c r="I14" s="55" t="s">
        <v>43</v>
      </c>
      <c r="J14" s="55" t="s">
        <v>43</v>
      </c>
      <c r="K14" s="55" t="s">
        <v>43</v>
      </c>
      <c r="L14" s="55">
        <v>2647</v>
      </c>
      <c r="M14" s="55">
        <v>920</v>
      </c>
      <c r="N14" s="55">
        <v>439</v>
      </c>
      <c r="O14" s="55">
        <v>570</v>
      </c>
      <c r="P14" s="55">
        <v>189</v>
      </c>
      <c r="Q14" s="55">
        <v>372</v>
      </c>
      <c r="R14" s="55">
        <v>674</v>
      </c>
      <c r="S14" s="55">
        <v>1221</v>
      </c>
      <c r="T14" s="55">
        <v>1778</v>
      </c>
      <c r="U14" s="55">
        <v>1302</v>
      </c>
      <c r="V14" s="55">
        <v>1613</v>
      </c>
      <c r="W14" s="55">
        <v>1081</v>
      </c>
      <c r="X14" s="55">
        <v>2005</v>
      </c>
      <c r="Y14" s="55">
        <v>2480</v>
      </c>
      <c r="Z14" s="55">
        <v>4887</v>
      </c>
      <c r="AA14" s="55">
        <v>6468</v>
      </c>
      <c r="AB14" s="55">
        <v>7161</v>
      </c>
      <c r="AC14" s="55">
        <v>7136</v>
      </c>
      <c r="AD14" s="55">
        <v>5882</v>
      </c>
      <c r="AE14" s="55">
        <v>7851</v>
      </c>
      <c r="AF14" s="55">
        <v>5633</v>
      </c>
      <c r="AG14" s="55">
        <v>5870</v>
      </c>
      <c r="AH14" s="55">
        <v>6150</v>
      </c>
      <c r="AI14" s="55">
        <v>4424</v>
      </c>
      <c r="AJ14" s="55">
        <v>2788</v>
      </c>
      <c r="AK14" s="55">
        <v>2526</v>
      </c>
      <c r="AL14" s="55">
        <v>2639</v>
      </c>
      <c r="AM14" s="55">
        <v>6523</v>
      </c>
      <c r="AN14" s="55">
        <v>4697</v>
      </c>
      <c r="AO14" s="55">
        <v>775</v>
      </c>
      <c r="AP14" s="55">
        <v>1486</v>
      </c>
      <c r="AQ14" s="55">
        <v>927</v>
      </c>
      <c r="AR14" s="55">
        <v>1389</v>
      </c>
      <c r="AS14" s="92">
        <v>1072</v>
      </c>
    </row>
    <row r="15" spans="1:45">
      <c r="A15" s="91" t="s">
        <v>326</v>
      </c>
      <c r="B15" s="55">
        <v>28575</v>
      </c>
      <c r="C15" s="55" t="s">
        <v>43</v>
      </c>
      <c r="D15" s="55" t="s">
        <v>43</v>
      </c>
      <c r="E15" s="55" t="s">
        <v>43</v>
      </c>
      <c r="F15" s="55">
        <v>15083</v>
      </c>
      <c r="G15" s="55">
        <v>12120</v>
      </c>
      <c r="H15" s="55">
        <v>11199</v>
      </c>
      <c r="I15" s="55">
        <v>12351</v>
      </c>
      <c r="J15" s="55">
        <v>12677</v>
      </c>
      <c r="K15" s="55">
        <v>15857</v>
      </c>
      <c r="L15" s="55">
        <v>16681</v>
      </c>
      <c r="M15" s="55">
        <v>18612</v>
      </c>
      <c r="N15" s="55">
        <v>21804</v>
      </c>
      <c r="O15" s="55">
        <v>20927</v>
      </c>
      <c r="P15" s="55">
        <v>19756</v>
      </c>
      <c r="Q15" s="55">
        <v>19279</v>
      </c>
      <c r="R15" s="55">
        <v>21479</v>
      </c>
      <c r="S15" s="55">
        <v>23419</v>
      </c>
      <c r="T15" s="55">
        <v>26827</v>
      </c>
      <c r="U15" s="55">
        <v>26786</v>
      </c>
      <c r="V15" s="55">
        <v>30404</v>
      </c>
      <c r="W15" s="55">
        <v>29767</v>
      </c>
      <c r="X15" s="55">
        <v>27864</v>
      </c>
      <c r="Y15" s="55">
        <v>30159</v>
      </c>
      <c r="Z15" s="55">
        <v>31526</v>
      </c>
      <c r="AA15" s="55">
        <v>34939</v>
      </c>
      <c r="AB15" s="55">
        <v>36452</v>
      </c>
      <c r="AC15" s="55">
        <v>32355</v>
      </c>
      <c r="AD15" s="55">
        <v>29052</v>
      </c>
      <c r="AE15" s="55">
        <v>28657</v>
      </c>
      <c r="AF15" s="55">
        <v>32814</v>
      </c>
      <c r="AG15" s="55">
        <v>32507</v>
      </c>
      <c r="AH15" s="55">
        <v>33269</v>
      </c>
      <c r="AI15" s="55">
        <v>40009</v>
      </c>
      <c r="AJ15" s="55">
        <v>46417</v>
      </c>
      <c r="AK15" s="55">
        <v>48543</v>
      </c>
      <c r="AL15" s="55">
        <v>52653</v>
      </c>
      <c r="AM15" s="55">
        <v>51790</v>
      </c>
      <c r="AN15" s="55">
        <v>54357</v>
      </c>
      <c r="AO15" s="55">
        <v>54167</v>
      </c>
      <c r="AP15" s="55">
        <v>43416</v>
      </c>
      <c r="AQ15" s="55">
        <v>46213</v>
      </c>
      <c r="AR15" s="55">
        <v>51959</v>
      </c>
      <c r="AS15" s="92">
        <v>49376</v>
      </c>
    </row>
    <row r="16" spans="1:45">
      <c r="A16" s="91" t="s">
        <v>327</v>
      </c>
      <c r="B16" s="55">
        <v>21125</v>
      </c>
      <c r="C16" s="55" t="s">
        <v>43</v>
      </c>
      <c r="D16" s="55" t="s">
        <v>43</v>
      </c>
      <c r="E16" s="55" t="s">
        <v>43</v>
      </c>
      <c r="F16" s="55">
        <v>26050</v>
      </c>
      <c r="G16" s="55">
        <v>29890</v>
      </c>
      <c r="H16" s="55">
        <v>29649</v>
      </c>
      <c r="I16" s="55">
        <v>26036</v>
      </c>
      <c r="J16" s="55">
        <v>27807</v>
      </c>
      <c r="K16" s="55">
        <v>30079</v>
      </c>
      <c r="L16" s="55">
        <v>32754</v>
      </c>
      <c r="M16" s="55">
        <v>32004</v>
      </c>
      <c r="N16" s="55">
        <v>37812</v>
      </c>
      <c r="O16" s="55">
        <v>38825</v>
      </c>
      <c r="P16" s="55">
        <v>41906</v>
      </c>
      <c r="Q16" s="55">
        <v>42199</v>
      </c>
      <c r="R16" s="55">
        <v>42361</v>
      </c>
      <c r="S16" s="55">
        <v>35603</v>
      </c>
      <c r="T16" s="55">
        <v>36219</v>
      </c>
      <c r="U16" s="55">
        <v>36410</v>
      </c>
      <c r="V16" s="55">
        <v>37944</v>
      </c>
      <c r="W16" s="55">
        <v>37070</v>
      </c>
      <c r="X16" s="55">
        <v>37982</v>
      </c>
      <c r="Y16" s="55">
        <v>36221</v>
      </c>
      <c r="Z16" s="55">
        <v>40372</v>
      </c>
      <c r="AA16" s="55">
        <v>40729</v>
      </c>
      <c r="AB16" s="55">
        <v>40181</v>
      </c>
      <c r="AC16" s="55">
        <v>40597</v>
      </c>
      <c r="AD16" s="55">
        <v>44087</v>
      </c>
      <c r="AE16" s="55">
        <v>47792</v>
      </c>
      <c r="AF16" s="55">
        <v>50972</v>
      </c>
      <c r="AG16" s="55">
        <v>52140</v>
      </c>
      <c r="AH16" s="55">
        <v>52012</v>
      </c>
      <c r="AI16" s="55">
        <v>50479</v>
      </c>
      <c r="AJ16" s="55">
        <v>52417</v>
      </c>
      <c r="AK16" s="55">
        <v>51336</v>
      </c>
      <c r="AL16" s="55">
        <v>54919</v>
      </c>
      <c r="AM16" s="55">
        <v>54453</v>
      </c>
      <c r="AN16" s="55">
        <v>55579</v>
      </c>
      <c r="AO16" s="55">
        <v>58755</v>
      </c>
      <c r="AP16" s="55">
        <v>50566</v>
      </c>
      <c r="AQ16" s="55">
        <v>56308</v>
      </c>
      <c r="AR16" s="55">
        <v>51883</v>
      </c>
      <c r="AS16" s="92">
        <v>54417</v>
      </c>
    </row>
    <row r="17" spans="1:1024">
      <c r="A17" s="91" t="s">
        <v>328</v>
      </c>
      <c r="B17" s="55">
        <v>474</v>
      </c>
      <c r="C17" s="55" t="s">
        <v>43</v>
      </c>
      <c r="D17" s="55" t="s">
        <v>43</v>
      </c>
      <c r="E17" s="55" t="s">
        <v>43</v>
      </c>
      <c r="F17" s="55">
        <v>2323</v>
      </c>
      <c r="G17" s="55">
        <v>3231</v>
      </c>
      <c r="H17" s="55">
        <v>3871</v>
      </c>
      <c r="I17" s="55">
        <v>6895</v>
      </c>
      <c r="J17" s="55">
        <v>8614</v>
      </c>
      <c r="K17" s="55">
        <v>6693</v>
      </c>
      <c r="L17" s="55">
        <v>6036</v>
      </c>
      <c r="M17" s="55">
        <v>4300</v>
      </c>
      <c r="N17" s="55">
        <v>3771</v>
      </c>
      <c r="O17" s="55">
        <v>4104</v>
      </c>
      <c r="P17" s="55">
        <v>4387</v>
      </c>
      <c r="Q17" s="55">
        <v>4776</v>
      </c>
      <c r="R17" s="55">
        <v>5698</v>
      </c>
      <c r="S17" s="55">
        <v>9916</v>
      </c>
      <c r="T17" s="55">
        <v>7581</v>
      </c>
      <c r="U17" s="55">
        <v>5997</v>
      </c>
      <c r="V17" s="55">
        <v>2417</v>
      </c>
      <c r="W17" s="55">
        <v>2772</v>
      </c>
      <c r="X17" s="55">
        <v>2831</v>
      </c>
      <c r="Y17" s="55">
        <v>1905</v>
      </c>
      <c r="Z17" s="55">
        <v>1207</v>
      </c>
      <c r="AA17" s="55">
        <v>2258</v>
      </c>
      <c r="AB17" s="55">
        <v>2239</v>
      </c>
      <c r="AC17" s="55">
        <v>1764</v>
      </c>
      <c r="AD17" s="55">
        <v>1637</v>
      </c>
      <c r="AE17" s="55">
        <v>1427</v>
      </c>
      <c r="AF17" s="55">
        <v>2378</v>
      </c>
      <c r="AG17" s="55">
        <v>3618</v>
      </c>
      <c r="AH17" s="55">
        <v>3345</v>
      </c>
      <c r="AI17" s="55">
        <v>3528</v>
      </c>
      <c r="AJ17" s="55">
        <v>3170</v>
      </c>
      <c r="AK17" s="55">
        <v>4222</v>
      </c>
      <c r="AL17" s="55">
        <v>4250</v>
      </c>
      <c r="AM17" s="55">
        <v>4511</v>
      </c>
      <c r="AN17" s="55">
        <v>4475</v>
      </c>
      <c r="AO17" s="55">
        <v>4337</v>
      </c>
      <c r="AP17" s="55">
        <v>3611</v>
      </c>
      <c r="AQ17" s="55">
        <v>4680</v>
      </c>
      <c r="AR17" s="55">
        <v>4513</v>
      </c>
      <c r="AS17" s="92">
        <v>1147</v>
      </c>
    </row>
    <row r="18" spans="1:1024">
      <c r="A18" s="91" t="s">
        <v>329</v>
      </c>
      <c r="B18" s="55" t="s">
        <v>43</v>
      </c>
      <c r="C18" s="55" t="s">
        <v>43</v>
      </c>
      <c r="D18" s="55" t="s">
        <v>43</v>
      </c>
      <c r="E18" s="55" t="s">
        <v>43</v>
      </c>
      <c r="F18" s="55" t="s">
        <v>43</v>
      </c>
      <c r="G18" s="55" t="s">
        <v>43</v>
      </c>
      <c r="H18" s="55" t="s">
        <v>43</v>
      </c>
      <c r="I18" s="55" t="s">
        <v>43</v>
      </c>
      <c r="J18" s="55" t="s">
        <v>43</v>
      </c>
      <c r="K18" s="55" t="s">
        <v>43</v>
      </c>
      <c r="L18" s="55">
        <v>2183</v>
      </c>
      <c r="M18" s="55">
        <v>2013</v>
      </c>
      <c r="N18" s="55">
        <v>2494</v>
      </c>
      <c r="O18" s="55">
        <v>1959</v>
      </c>
      <c r="P18" s="55">
        <v>2176</v>
      </c>
      <c r="Q18" s="55">
        <v>2196</v>
      </c>
      <c r="R18" s="55">
        <v>2587</v>
      </c>
      <c r="S18" s="55">
        <v>1796</v>
      </c>
      <c r="T18" s="55">
        <v>3813</v>
      </c>
      <c r="U18" s="55">
        <v>7214</v>
      </c>
      <c r="V18" s="55">
        <v>7618</v>
      </c>
      <c r="W18" s="55">
        <v>7907</v>
      </c>
      <c r="X18" s="55">
        <v>8397</v>
      </c>
      <c r="Y18" s="55">
        <v>8380</v>
      </c>
      <c r="Z18" s="55">
        <v>8334</v>
      </c>
      <c r="AA18" s="55">
        <v>8549</v>
      </c>
      <c r="AB18" s="55">
        <v>11085</v>
      </c>
      <c r="AC18" s="55">
        <v>11627</v>
      </c>
      <c r="AD18" s="55">
        <v>8924</v>
      </c>
      <c r="AE18" s="55">
        <v>7790</v>
      </c>
      <c r="AF18" s="55">
        <v>8030</v>
      </c>
      <c r="AG18" s="55">
        <v>8143</v>
      </c>
      <c r="AH18" s="55">
        <v>8302</v>
      </c>
      <c r="AI18" s="55">
        <v>8189</v>
      </c>
      <c r="AJ18" s="55">
        <v>9193</v>
      </c>
      <c r="AK18" s="55">
        <v>10008</v>
      </c>
      <c r="AL18" s="55">
        <v>11100</v>
      </c>
      <c r="AM18" s="55">
        <v>11299</v>
      </c>
      <c r="AN18" s="55">
        <v>8420</v>
      </c>
      <c r="AO18" s="55">
        <v>8789</v>
      </c>
      <c r="AP18" s="55">
        <v>9299</v>
      </c>
      <c r="AQ18" s="55">
        <v>11527</v>
      </c>
      <c r="AR18" s="55">
        <v>11834</v>
      </c>
      <c r="AS18" s="92">
        <v>11264</v>
      </c>
    </row>
    <row r="19" spans="1:1024">
      <c r="A19" s="91" t="s">
        <v>330</v>
      </c>
      <c r="B19" s="55">
        <v>11506</v>
      </c>
      <c r="C19" s="55" t="s">
        <v>43</v>
      </c>
      <c r="D19" s="55" t="s">
        <v>43</v>
      </c>
      <c r="E19" s="55" t="s">
        <v>43</v>
      </c>
      <c r="F19" s="55">
        <v>12582</v>
      </c>
      <c r="G19" s="55">
        <v>12222</v>
      </c>
      <c r="H19" s="55">
        <v>13687</v>
      </c>
      <c r="I19" s="55">
        <v>14928</v>
      </c>
      <c r="J19" s="55">
        <v>18141</v>
      </c>
      <c r="K19" s="55">
        <v>20664</v>
      </c>
      <c r="L19" s="55">
        <v>21763</v>
      </c>
      <c r="M19" s="55">
        <v>22675</v>
      </c>
      <c r="N19" s="55">
        <v>22181</v>
      </c>
      <c r="O19" s="55">
        <v>21789</v>
      </c>
      <c r="P19" s="55">
        <v>21029</v>
      </c>
      <c r="Q19" s="55">
        <v>18663</v>
      </c>
      <c r="R19" s="55">
        <v>16983</v>
      </c>
      <c r="S19" s="55">
        <v>17374</v>
      </c>
      <c r="T19" s="55">
        <v>17289</v>
      </c>
      <c r="U19" s="55">
        <v>16552</v>
      </c>
      <c r="V19" s="55">
        <v>17654</v>
      </c>
      <c r="W19" s="55">
        <v>16325</v>
      </c>
      <c r="X19" s="55">
        <v>15001</v>
      </c>
      <c r="Y19" s="55">
        <v>11841</v>
      </c>
      <c r="Z19" s="55">
        <v>11805</v>
      </c>
      <c r="AA19" s="55">
        <v>11350</v>
      </c>
      <c r="AB19" s="55">
        <v>10561</v>
      </c>
      <c r="AC19" s="55">
        <v>8401</v>
      </c>
      <c r="AD19" s="55">
        <v>7848</v>
      </c>
      <c r="AE19" s="55">
        <v>11186</v>
      </c>
      <c r="AF19" s="55">
        <v>15401</v>
      </c>
      <c r="AG19" s="55">
        <v>14473</v>
      </c>
      <c r="AH19" s="55">
        <v>15006</v>
      </c>
      <c r="AI19" s="55">
        <v>15933</v>
      </c>
      <c r="AJ19" s="55">
        <v>15305</v>
      </c>
      <c r="AK19" s="55">
        <v>13116</v>
      </c>
      <c r="AL19" s="55">
        <v>13225</v>
      </c>
      <c r="AM19" s="55">
        <v>15317</v>
      </c>
      <c r="AN19" s="55">
        <v>15327</v>
      </c>
      <c r="AO19" s="55">
        <v>12298</v>
      </c>
      <c r="AP19" s="55">
        <v>2457</v>
      </c>
      <c r="AQ19" s="55">
        <v>5083</v>
      </c>
      <c r="AR19" s="55">
        <v>8250</v>
      </c>
      <c r="AS19" s="92">
        <v>10752</v>
      </c>
    </row>
    <row r="20" spans="1:1024">
      <c r="A20" s="91" t="s">
        <v>331</v>
      </c>
      <c r="B20" s="55" t="s">
        <v>43</v>
      </c>
      <c r="C20" s="55" t="s">
        <v>43</v>
      </c>
      <c r="D20" s="55" t="s">
        <v>43</v>
      </c>
      <c r="E20" s="55" t="s">
        <v>43</v>
      </c>
      <c r="F20" s="55" t="s">
        <v>43</v>
      </c>
      <c r="G20" s="55" t="s">
        <v>43</v>
      </c>
      <c r="H20" s="55" t="s">
        <v>43</v>
      </c>
      <c r="I20" s="55" t="s">
        <v>43</v>
      </c>
      <c r="J20" s="55" t="s">
        <v>43</v>
      </c>
      <c r="K20" s="55" t="s">
        <v>43</v>
      </c>
      <c r="L20" s="55">
        <v>82</v>
      </c>
      <c r="M20" s="55">
        <v>102</v>
      </c>
      <c r="N20" s="55">
        <v>98</v>
      </c>
      <c r="O20" s="55">
        <v>141</v>
      </c>
      <c r="P20" s="55">
        <v>1381</v>
      </c>
      <c r="Q20" s="55">
        <v>2169</v>
      </c>
      <c r="R20" s="55">
        <v>3075</v>
      </c>
      <c r="S20" s="55">
        <v>3506</v>
      </c>
      <c r="T20" s="55">
        <v>1228</v>
      </c>
      <c r="U20" s="55">
        <v>2252</v>
      </c>
      <c r="V20" s="55">
        <v>6005</v>
      </c>
      <c r="W20" s="55">
        <v>8216</v>
      </c>
      <c r="X20" s="55">
        <v>8132</v>
      </c>
      <c r="Y20" s="55">
        <v>8217</v>
      </c>
      <c r="Z20" s="55">
        <v>9097</v>
      </c>
      <c r="AA20" s="55">
        <v>8471</v>
      </c>
      <c r="AB20" s="55">
        <v>7389</v>
      </c>
      <c r="AC20" s="55">
        <v>8575</v>
      </c>
      <c r="AD20" s="55">
        <v>10728</v>
      </c>
      <c r="AE20" s="55">
        <v>8471</v>
      </c>
      <c r="AF20" s="55">
        <v>8008</v>
      </c>
      <c r="AG20" s="55">
        <v>9004</v>
      </c>
      <c r="AH20" s="55">
        <v>9612</v>
      </c>
      <c r="AI20" s="55">
        <v>8877</v>
      </c>
      <c r="AJ20" s="55">
        <v>9892</v>
      </c>
      <c r="AK20" s="55">
        <v>9676</v>
      </c>
      <c r="AL20" s="55">
        <v>10504</v>
      </c>
      <c r="AM20" s="55">
        <v>10137</v>
      </c>
      <c r="AN20" s="55">
        <v>8375</v>
      </c>
      <c r="AO20" s="55">
        <v>8263</v>
      </c>
      <c r="AP20" s="55">
        <v>7160</v>
      </c>
      <c r="AQ20" s="55">
        <v>12025</v>
      </c>
      <c r="AR20" s="55">
        <v>9547</v>
      </c>
      <c r="AS20" s="92">
        <v>9842</v>
      </c>
    </row>
    <row r="21" spans="1:1024" s="492" customFormat="1">
      <c r="A21" s="91" t="s">
        <v>550</v>
      </c>
      <c r="B21" s="55" t="s">
        <v>43</v>
      </c>
      <c r="C21" s="55" t="s">
        <v>43</v>
      </c>
      <c r="D21" s="55" t="s">
        <v>43</v>
      </c>
      <c r="E21" s="55" t="s">
        <v>43</v>
      </c>
      <c r="F21" s="55" t="s">
        <v>43</v>
      </c>
      <c r="G21" s="55" t="s">
        <v>43</v>
      </c>
      <c r="H21" s="55" t="s">
        <v>43</v>
      </c>
      <c r="I21" s="55" t="s">
        <v>43</v>
      </c>
      <c r="J21" s="55" t="s">
        <v>43</v>
      </c>
      <c r="K21" s="55" t="s">
        <v>43</v>
      </c>
      <c r="L21" s="55">
        <v>2</v>
      </c>
      <c r="M21" s="55">
        <v>1</v>
      </c>
      <c r="N21" s="55" t="s">
        <v>43</v>
      </c>
      <c r="O21" s="55">
        <v>1</v>
      </c>
      <c r="P21" s="55" t="s">
        <v>43</v>
      </c>
      <c r="Q21" s="55" t="s">
        <v>43</v>
      </c>
      <c r="R21" s="55">
        <v>896</v>
      </c>
      <c r="S21" s="55">
        <v>6986</v>
      </c>
      <c r="T21" s="55">
        <v>8536</v>
      </c>
      <c r="U21" s="55">
        <v>9891</v>
      </c>
      <c r="V21" s="55">
        <v>10983</v>
      </c>
      <c r="W21" s="55">
        <v>11239</v>
      </c>
      <c r="X21" s="55">
        <v>9183</v>
      </c>
      <c r="Y21" s="55">
        <v>10063</v>
      </c>
      <c r="Z21" s="55">
        <v>10060</v>
      </c>
      <c r="AA21" s="55">
        <v>12295</v>
      </c>
      <c r="AB21" s="55">
        <v>12801</v>
      </c>
      <c r="AC21" s="55">
        <v>13870</v>
      </c>
      <c r="AD21" s="55">
        <v>17072</v>
      </c>
      <c r="AE21" s="55">
        <v>18101</v>
      </c>
      <c r="AF21" s="55">
        <v>17038</v>
      </c>
      <c r="AG21" s="55">
        <v>17217</v>
      </c>
      <c r="AH21" s="55">
        <v>21178</v>
      </c>
      <c r="AI21" s="55">
        <v>21995</v>
      </c>
      <c r="AJ21" s="55">
        <v>21289</v>
      </c>
      <c r="AK21" s="55">
        <v>20793</v>
      </c>
      <c r="AL21" s="55">
        <v>23963</v>
      </c>
      <c r="AM21" s="55">
        <v>25896</v>
      </c>
      <c r="AN21" s="55">
        <v>18929</v>
      </c>
      <c r="AO21" s="55">
        <v>18253</v>
      </c>
      <c r="AP21" s="55">
        <v>13662</v>
      </c>
      <c r="AQ21" s="55">
        <v>14683</v>
      </c>
      <c r="AR21" s="55">
        <v>18313</v>
      </c>
      <c r="AS21" s="513">
        <v>21575</v>
      </c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  <c r="HN21" s="34"/>
      <c r="HO21" s="34"/>
      <c r="HP21" s="34"/>
      <c r="HQ21" s="34"/>
      <c r="HR21" s="34"/>
      <c r="HS21" s="34"/>
      <c r="HT21" s="34"/>
      <c r="HU21" s="34"/>
      <c r="HV21" s="34"/>
      <c r="HW21" s="34"/>
      <c r="HX21" s="34"/>
      <c r="HY21" s="34"/>
      <c r="HZ21" s="34"/>
      <c r="IA21" s="34"/>
      <c r="IB21" s="34"/>
      <c r="IC21" s="34"/>
      <c r="ID21" s="34"/>
      <c r="IE21" s="34"/>
      <c r="IF21" s="34"/>
      <c r="IG21" s="34"/>
      <c r="IH21" s="34"/>
      <c r="II21" s="34"/>
      <c r="IJ21" s="34"/>
      <c r="IK21" s="34"/>
      <c r="IL21" s="34"/>
      <c r="IM21" s="34"/>
      <c r="IN21" s="34"/>
      <c r="IO21" s="34"/>
      <c r="IP21" s="34"/>
      <c r="IQ21" s="34"/>
      <c r="IR21" s="34"/>
      <c r="IS21" s="34"/>
      <c r="IT21" s="34"/>
      <c r="IU21" s="34"/>
      <c r="IV21" s="34"/>
      <c r="IW21" s="34"/>
      <c r="IX21" s="34"/>
      <c r="IY21" s="34"/>
      <c r="IZ21" s="34"/>
      <c r="JA21" s="34"/>
      <c r="JB21" s="34"/>
      <c r="JC21" s="34"/>
      <c r="JD21" s="34"/>
      <c r="JE21" s="34"/>
      <c r="JF21" s="34"/>
      <c r="JG21" s="34"/>
      <c r="JH21" s="34"/>
      <c r="JI21" s="34"/>
      <c r="JJ21" s="34"/>
      <c r="JK21" s="34"/>
      <c r="JL21" s="34"/>
      <c r="JM21" s="34"/>
      <c r="JN21" s="34"/>
      <c r="JO21" s="34"/>
      <c r="JP21" s="34"/>
      <c r="JQ21" s="34"/>
      <c r="JR21" s="34"/>
      <c r="JS21" s="34"/>
      <c r="JT21" s="34"/>
      <c r="JU21" s="34"/>
      <c r="JV21" s="34"/>
      <c r="JW21" s="34"/>
      <c r="JX21" s="34"/>
      <c r="JY21" s="34"/>
      <c r="JZ21" s="34"/>
      <c r="KA21" s="34"/>
      <c r="KB21" s="34"/>
      <c r="KC21" s="34"/>
      <c r="KD21" s="34"/>
      <c r="KE21" s="34"/>
      <c r="KF21" s="34"/>
      <c r="KG21" s="34"/>
      <c r="KH21" s="34"/>
      <c r="KI21" s="34"/>
      <c r="KJ21" s="34"/>
      <c r="KK21" s="34"/>
      <c r="KL21" s="34"/>
      <c r="KM21" s="34"/>
      <c r="KN21" s="34"/>
      <c r="KO21" s="34"/>
      <c r="KP21" s="34"/>
      <c r="KQ21" s="34"/>
      <c r="KR21" s="34"/>
      <c r="KS21" s="34"/>
      <c r="KT21" s="34"/>
      <c r="KU21" s="34"/>
      <c r="KV21" s="34"/>
      <c r="KW21" s="34"/>
      <c r="KX21" s="34"/>
      <c r="KY21" s="34"/>
      <c r="KZ21" s="34"/>
      <c r="LA21" s="34"/>
      <c r="LB21" s="34"/>
      <c r="LC21" s="34"/>
      <c r="LD21" s="34"/>
      <c r="LE21" s="34"/>
      <c r="LF21" s="34"/>
      <c r="LG21" s="34"/>
      <c r="LH21" s="34"/>
      <c r="LI21" s="34"/>
      <c r="LJ21" s="34"/>
      <c r="LK21" s="34"/>
      <c r="LL21" s="34"/>
      <c r="LM21" s="34"/>
      <c r="LN21" s="34"/>
      <c r="LO21" s="34"/>
      <c r="LP21" s="34"/>
      <c r="LQ21" s="34"/>
      <c r="LR21" s="34"/>
      <c r="LS21" s="34"/>
      <c r="LT21" s="34"/>
      <c r="LU21" s="34"/>
      <c r="LV21" s="34"/>
      <c r="LW21" s="34"/>
      <c r="LX21" s="34"/>
      <c r="LY21" s="34"/>
      <c r="LZ21" s="34"/>
      <c r="MA21" s="34"/>
      <c r="MB21" s="34"/>
      <c r="MC21" s="34"/>
      <c r="MD21" s="34"/>
      <c r="ME21" s="34"/>
      <c r="MF21" s="34"/>
      <c r="MG21" s="34"/>
      <c r="MH21" s="34"/>
      <c r="MI21" s="34"/>
      <c r="MJ21" s="34"/>
      <c r="MK21" s="34"/>
      <c r="ML21" s="34"/>
      <c r="MM21" s="34"/>
      <c r="MN21" s="34"/>
      <c r="MO21" s="34"/>
      <c r="MP21" s="34"/>
      <c r="MQ21" s="34"/>
      <c r="MR21" s="34"/>
      <c r="MS21" s="34"/>
      <c r="MT21" s="34"/>
      <c r="MU21" s="34"/>
      <c r="MV21" s="34"/>
      <c r="MW21" s="34"/>
      <c r="MX21" s="34"/>
      <c r="MY21" s="34"/>
      <c r="MZ21" s="34"/>
      <c r="NA21" s="34"/>
      <c r="NB21" s="34"/>
      <c r="NC21" s="34"/>
      <c r="ND21" s="34"/>
      <c r="NE21" s="34"/>
      <c r="NF21" s="34"/>
      <c r="NG21" s="34"/>
      <c r="NH21" s="34"/>
      <c r="NI21" s="34"/>
      <c r="NJ21" s="34"/>
      <c r="NK21" s="34"/>
      <c r="NL21" s="34"/>
      <c r="NM21" s="34"/>
      <c r="NN21" s="34"/>
      <c r="NO21" s="34"/>
      <c r="NP21" s="34"/>
      <c r="NQ21" s="34"/>
      <c r="NR21" s="34"/>
      <c r="NS21" s="34"/>
      <c r="NT21" s="34"/>
      <c r="NU21" s="34"/>
      <c r="NV21" s="34"/>
      <c r="NW21" s="34"/>
      <c r="NX21" s="34"/>
      <c r="NY21" s="34"/>
      <c r="NZ21" s="34"/>
      <c r="OA21" s="34"/>
      <c r="OB21" s="34"/>
      <c r="OC21" s="34"/>
      <c r="OD21" s="34"/>
      <c r="OE21" s="34"/>
      <c r="OF21" s="34"/>
      <c r="OG21" s="34"/>
      <c r="OH21" s="34"/>
      <c r="OI21" s="34"/>
      <c r="OJ21" s="34"/>
      <c r="OK21" s="34"/>
      <c r="OL21" s="34"/>
      <c r="OM21" s="34"/>
      <c r="ON21" s="34"/>
      <c r="OO21" s="34"/>
      <c r="OP21" s="34"/>
      <c r="OQ21" s="34"/>
      <c r="OR21" s="34"/>
      <c r="OS21" s="34"/>
      <c r="OT21" s="34"/>
      <c r="OU21" s="34"/>
      <c r="OV21" s="34"/>
      <c r="OW21" s="34"/>
      <c r="OX21" s="34"/>
      <c r="OY21" s="34"/>
      <c r="OZ21" s="34"/>
      <c r="PA21" s="34"/>
      <c r="PB21" s="34"/>
      <c r="PC21" s="34"/>
      <c r="PD21" s="34"/>
      <c r="PE21" s="34"/>
      <c r="PF21" s="34"/>
      <c r="PG21" s="34"/>
      <c r="PH21" s="34"/>
      <c r="PI21" s="34"/>
      <c r="PJ21" s="34"/>
      <c r="PK21" s="34"/>
      <c r="PL21" s="34"/>
      <c r="PM21" s="34"/>
      <c r="PN21" s="34"/>
      <c r="PO21" s="34"/>
      <c r="PP21" s="34"/>
      <c r="PQ21" s="34"/>
      <c r="PR21" s="34"/>
      <c r="PS21" s="34"/>
      <c r="PT21" s="34"/>
      <c r="PU21" s="34"/>
      <c r="PV21" s="34"/>
      <c r="PW21" s="34"/>
      <c r="PX21" s="34"/>
      <c r="PY21" s="34"/>
      <c r="PZ21" s="34"/>
      <c r="QA21" s="34"/>
      <c r="QB21" s="34"/>
      <c r="QC21" s="34"/>
      <c r="QD21" s="34"/>
      <c r="QE21" s="34"/>
      <c r="QF21" s="34"/>
      <c r="QG21" s="34"/>
      <c r="QH21" s="34"/>
      <c r="QI21" s="34"/>
      <c r="QJ21" s="34"/>
      <c r="QK21" s="34"/>
      <c r="QL21" s="34"/>
      <c r="QM21" s="34"/>
      <c r="QN21" s="34"/>
      <c r="QO21" s="34"/>
      <c r="QP21" s="34"/>
      <c r="QQ21" s="34"/>
      <c r="QR21" s="34"/>
      <c r="QS21" s="34"/>
      <c r="QT21" s="34"/>
      <c r="QU21" s="34"/>
      <c r="QV21" s="34"/>
      <c r="QW21" s="34"/>
      <c r="QX21" s="34"/>
      <c r="QY21" s="34"/>
      <c r="QZ21" s="34"/>
      <c r="RA21" s="34"/>
      <c r="RB21" s="34"/>
      <c r="RC21" s="34"/>
      <c r="RD21" s="34"/>
      <c r="RE21" s="34"/>
      <c r="RF21" s="34"/>
      <c r="RG21" s="34"/>
      <c r="RH21" s="34"/>
      <c r="RI21" s="34"/>
      <c r="RJ21" s="34"/>
      <c r="RK21" s="34"/>
      <c r="RL21" s="34"/>
      <c r="RM21" s="34"/>
      <c r="RN21" s="34"/>
      <c r="RO21" s="34"/>
      <c r="RP21" s="34"/>
      <c r="RQ21" s="34"/>
      <c r="RR21" s="34"/>
      <c r="RS21" s="34"/>
      <c r="RT21" s="34"/>
      <c r="RU21" s="34"/>
      <c r="RV21" s="34"/>
      <c r="RW21" s="34"/>
      <c r="RX21" s="34"/>
      <c r="RY21" s="34"/>
      <c r="RZ21" s="34"/>
      <c r="SA21" s="34"/>
      <c r="SB21" s="34"/>
      <c r="SC21" s="34"/>
      <c r="SD21" s="34"/>
      <c r="SE21" s="34"/>
      <c r="SF21" s="34"/>
      <c r="SG21" s="34"/>
      <c r="SH21" s="34"/>
      <c r="SI21" s="34"/>
      <c r="SJ21" s="34"/>
      <c r="SK21" s="34"/>
      <c r="SL21" s="34"/>
      <c r="SM21" s="34"/>
      <c r="SN21" s="34"/>
      <c r="SO21" s="34"/>
      <c r="SP21" s="34"/>
      <c r="SQ21" s="34"/>
      <c r="SR21" s="34"/>
      <c r="SS21" s="34"/>
      <c r="ST21" s="34"/>
      <c r="SU21" s="34"/>
      <c r="SV21" s="34"/>
      <c r="SW21" s="34"/>
      <c r="SX21" s="34"/>
      <c r="SY21" s="34"/>
      <c r="SZ21" s="34"/>
      <c r="TA21" s="34"/>
      <c r="TB21" s="34"/>
      <c r="TC21" s="34"/>
      <c r="TD21" s="34"/>
      <c r="TE21" s="34"/>
      <c r="TF21" s="34"/>
      <c r="TG21" s="34"/>
      <c r="TH21" s="34"/>
      <c r="TI21" s="34"/>
      <c r="TJ21" s="34"/>
      <c r="TK21" s="34"/>
      <c r="TL21" s="34"/>
      <c r="TM21" s="34"/>
      <c r="TN21" s="34"/>
      <c r="TO21" s="34"/>
      <c r="TP21" s="34"/>
      <c r="TQ21" s="34"/>
      <c r="TR21" s="34"/>
      <c r="TS21" s="34"/>
      <c r="TT21" s="34"/>
      <c r="TU21" s="34"/>
      <c r="TV21" s="34"/>
      <c r="TW21" s="34"/>
      <c r="TX21" s="34"/>
      <c r="TY21" s="34"/>
      <c r="TZ21" s="34"/>
      <c r="UA21" s="34"/>
      <c r="UB21" s="34"/>
      <c r="UC21" s="34"/>
      <c r="UD21" s="34"/>
      <c r="UE21" s="34"/>
      <c r="UF21" s="34"/>
      <c r="UG21" s="34"/>
      <c r="UH21" s="34"/>
      <c r="UI21" s="34"/>
      <c r="UJ21" s="34"/>
      <c r="UK21" s="34"/>
      <c r="UL21" s="34"/>
      <c r="UM21" s="34"/>
      <c r="UN21" s="34"/>
      <c r="UO21" s="34"/>
      <c r="UP21" s="34"/>
      <c r="UQ21" s="34"/>
      <c r="UR21" s="34"/>
      <c r="US21" s="34"/>
      <c r="UT21" s="34"/>
      <c r="UU21" s="34"/>
      <c r="UV21" s="34"/>
      <c r="UW21" s="34"/>
      <c r="UX21" s="34"/>
      <c r="UY21" s="34"/>
      <c r="UZ21" s="34"/>
      <c r="VA21" s="34"/>
      <c r="VB21" s="34"/>
      <c r="VC21" s="34"/>
      <c r="VD21" s="34"/>
      <c r="VE21" s="34"/>
      <c r="VF21" s="34"/>
      <c r="VG21" s="34"/>
      <c r="VH21" s="34"/>
      <c r="VI21" s="34"/>
      <c r="VJ21" s="34"/>
      <c r="VK21" s="34"/>
      <c r="VL21" s="34"/>
      <c r="VM21" s="34"/>
      <c r="VN21" s="34"/>
      <c r="VO21" s="34"/>
      <c r="VP21" s="34"/>
      <c r="VQ21" s="34"/>
      <c r="VR21" s="34"/>
      <c r="VS21" s="34"/>
      <c r="VT21" s="34"/>
      <c r="VU21" s="34"/>
      <c r="VV21" s="34"/>
      <c r="VW21" s="34"/>
      <c r="VX21" s="34"/>
      <c r="VY21" s="34"/>
      <c r="VZ21" s="34"/>
      <c r="WA21" s="34"/>
      <c r="WB21" s="34"/>
      <c r="WC21" s="34"/>
      <c r="WD21" s="34"/>
      <c r="WE21" s="34"/>
      <c r="WF21" s="34"/>
      <c r="WG21" s="34"/>
      <c r="WH21" s="34"/>
      <c r="WI21" s="34"/>
      <c r="WJ21" s="34"/>
      <c r="WK21" s="34"/>
      <c r="WL21" s="34"/>
      <c r="WM21" s="34"/>
      <c r="WN21" s="34"/>
      <c r="WO21" s="34"/>
      <c r="WP21" s="34"/>
      <c r="WQ21" s="34"/>
      <c r="WR21" s="34"/>
      <c r="WS21" s="34"/>
      <c r="WT21" s="34"/>
      <c r="WU21" s="34"/>
      <c r="WV21" s="34"/>
      <c r="WW21" s="34"/>
      <c r="WX21" s="34"/>
      <c r="WY21" s="34"/>
      <c r="WZ21" s="34"/>
      <c r="XA21" s="34"/>
      <c r="XB21" s="34"/>
      <c r="XC21" s="34"/>
      <c r="XD21" s="34"/>
      <c r="XE21" s="34"/>
      <c r="XF21" s="34"/>
      <c r="XG21" s="34"/>
      <c r="XH21" s="34"/>
      <c r="XI21" s="34"/>
      <c r="XJ21" s="34"/>
      <c r="XK21" s="34"/>
      <c r="XL21" s="34"/>
      <c r="XM21" s="34"/>
      <c r="XN21" s="34"/>
      <c r="XO21" s="34"/>
      <c r="XP21" s="34"/>
      <c r="XQ21" s="34"/>
      <c r="XR21" s="34"/>
      <c r="XS21" s="34"/>
      <c r="XT21" s="34"/>
      <c r="XU21" s="34"/>
      <c r="XV21" s="34"/>
      <c r="XW21" s="34"/>
      <c r="XX21" s="34"/>
      <c r="XY21" s="34"/>
      <c r="XZ21" s="34"/>
      <c r="YA21" s="34"/>
      <c r="YB21" s="34"/>
      <c r="YC21" s="34"/>
      <c r="YD21" s="34"/>
      <c r="YE21" s="34"/>
      <c r="YF21" s="34"/>
      <c r="YG21" s="34"/>
      <c r="YH21" s="34"/>
      <c r="YI21" s="34"/>
      <c r="YJ21" s="34"/>
      <c r="YK21" s="34"/>
      <c r="YL21" s="34"/>
      <c r="YM21" s="34"/>
      <c r="YN21" s="34"/>
      <c r="YO21" s="34"/>
      <c r="YP21" s="34"/>
      <c r="YQ21" s="34"/>
      <c r="YR21" s="34"/>
      <c r="YS21" s="34"/>
      <c r="YT21" s="34"/>
      <c r="YU21" s="34"/>
      <c r="YV21" s="34"/>
      <c r="YW21" s="34"/>
      <c r="YX21" s="34"/>
      <c r="YY21" s="34"/>
      <c r="YZ21" s="34"/>
      <c r="ZA21" s="34"/>
      <c r="ZB21" s="34"/>
      <c r="ZC21" s="34"/>
      <c r="ZD21" s="34"/>
      <c r="ZE21" s="34"/>
      <c r="ZF21" s="34"/>
      <c r="ZG21" s="34"/>
      <c r="ZH21" s="34"/>
      <c r="ZI21" s="34"/>
      <c r="ZJ21" s="34"/>
      <c r="ZK21" s="34"/>
      <c r="ZL21" s="34"/>
      <c r="ZM21" s="34"/>
      <c r="ZN21" s="34"/>
      <c r="ZO21" s="34"/>
      <c r="ZP21" s="34"/>
      <c r="ZQ21" s="34"/>
      <c r="ZR21" s="34"/>
      <c r="ZS21" s="34"/>
      <c r="ZT21" s="34"/>
      <c r="ZU21" s="34"/>
      <c r="ZV21" s="34"/>
      <c r="ZW21" s="34"/>
      <c r="ZX21" s="34"/>
      <c r="ZY21" s="34"/>
      <c r="ZZ21" s="34"/>
      <c r="AAA21" s="34"/>
      <c r="AAB21" s="34"/>
      <c r="AAC21" s="34"/>
      <c r="AAD21" s="34"/>
      <c r="AAE21" s="34"/>
      <c r="AAF21" s="34"/>
      <c r="AAG21" s="34"/>
      <c r="AAH21" s="34"/>
      <c r="AAI21" s="34"/>
      <c r="AAJ21" s="34"/>
      <c r="AAK21" s="34"/>
      <c r="AAL21" s="34"/>
      <c r="AAM21" s="34"/>
      <c r="AAN21" s="34"/>
      <c r="AAO21" s="34"/>
      <c r="AAP21" s="34"/>
      <c r="AAQ21" s="34"/>
      <c r="AAR21" s="34"/>
      <c r="AAS21" s="34"/>
      <c r="AAT21" s="34"/>
      <c r="AAU21" s="34"/>
      <c r="AAV21" s="34"/>
      <c r="AAW21" s="34"/>
      <c r="AAX21" s="34"/>
      <c r="AAY21" s="34"/>
      <c r="AAZ21" s="34"/>
      <c r="ABA21" s="34"/>
      <c r="ABB21" s="34"/>
      <c r="ABC21" s="34"/>
      <c r="ABD21" s="34"/>
      <c r="ABE21" s="34"/>
      <c r="ABF21" s="34"/>
      <c r="ABG21" s="34"/>
      <c r="ABH21" s="34"/>
      <c r="ABI21" s="34"/>
      <c r="ABJ21" s="34"/>
      <c r="ABK21" s="34"/>
      <c r="ABL21" s="34"/>
      <c r="ABM21" s="34"/>
      <c r="ABN21" s="34"/>
      <c r="ABO21" s="34"/>
      <c r="ABP21" s="34"/>
      <c r="ABQ21" s="34"/>
      <c r="ABR21" s="34"/>
      <c r="ABS21" s="34"/>
      <c r="ABT21" s="34"/>
      <c r="ABU21" s="34"/>
      <c r="ABV21" s="34"/>
      <c r="ABW21" s="34"/>
      <c r="ABX21" s="34"/>
      <c r="ABY21" s="34"/>
      <c r="ABZ21" s="34"/>
      <c r="ACA21" s="34"/>
      <c r="ACB21" s="34"/>
      <c r="ACC21" s="34"/>
      <c r="ACD21" s="34"/>
      <c r="ACE21" s="34"/>
      <c r="ACF21" s="34"/>
      <c r="ACG21" s="34"/>
      <c r="ACH21" s="34"/>
      <c r="ACI21" s="34"/>
      <c r="ACJ21" s="34"/>
      <c r="ACK21" s="34"/>
      <c r="ACL21" s="34"/>
      <c r="ACM21" s="34"/>
      <c r="ACN21" s="34"/>
      <c r="ACO21" s="34"/>
      <c r="ACP21" s="34"/>
      <c r="ACQ21" s="34"/>
      <c r="ACR21" s="34"/>
      <c r="ACS21" s="34"/>
      <c r="ACT21" s="34"/>
      <c r="ACU21" s="34"/>
      <c r="ACV21" s="34"/>
      <c r="ACW21" s="34"/>
      <c r="ACX21" s="34"/>
      <c r="ACY21" s="34"/>
      <c r="ACZ21" s="34"/>
      <c r="ADA21" s="34"/>
      <c r="ADB21" s="34"/>
      <c r="ADC21" s="34"/>
      <c r="ADD21" s="34"/>
      <c r="ADE21" s="34"/>
      <c r="ADF21" s="34"/>
      <c r="ADG21" s="34"/>
      <c r="ADH21" s="34"/>
      <c r="ADI21" s="34"/>
      <c r="ADJ21" s="34"/>
      <c r="ADK21" s="34"/>
      <c r="ADL21" s="34"/>
      <c r="ADM21" s="34"/>
      <c r="ADN21" s="34"/>
      <c r="ADO21" s="34"/>
      <c r="ADP21" s="34"/>
      <c r="ADQ21" s="34"/>
      <c r="ADR21" s="34"/>
      <c r="ADS21" s="34"/>
      <c r="ADT21" s="34"/>
      <c r="ADU21" s="34"/>
      <c r="ADV21" s="34"/>
      <c r="ADW21" s="34"/>
      <c r="ADX21" s="34"/>
      <c r="ADY21" s="34"/>
      <c r="ADZ21" s="34"/>
      <c r="AEA21" s="34"/>
      <c r="AEB21" s="34"/>
      <c r="AEC21" s="34"/>
      <c r="AED21" s="34"/>
      <c r="AEE21" s="34"/>
      <c r="AEF21" s="34"/>
      <c r="AEG21" s="34"/>
      <c r="AEH21" s="34"/>
      <c r="AEI21" s="34"/>
      <c r="AEJ21" s="34"/>
      <c r="AEK21" s="34"/>
      <c r="AEL21" s="34"/>
      <c r="AEM21" s="34"/>
      <c r="AEN21" s="34"/>
      <c r="AEO21" s="34"/>
      <c r="AEP21" s="34"/>
      <c r="AEQ21" s="34"/>
      <c r="AER21" s="34"/>
      <c r="AES21" s="34"/>
      <c r="AET21" s="34"/>
      <c r="AEU21" s="34"/>
      <c r="AEV21" s="34"/>
      <c r="AEW21" s="34"/>
      <c r="AEX21" s="34"/>
      <c r="AEY21" s="34"/>
      <c r="AEZ21" s="34"/>
      <c r="AFA21" s="34"/>
      <c r="AFB21" s="34"/>
      <c r="AFC21" s="34"/>
      <c r="AFD21" s="34"/>
      <c r="AFE21" s="34"/>
      <c r="AFF21" s="34"/>
      <c r="AFG21" s="34"/>
      <c r="AFH21" s="34"/>
      <c r="AFI21" s="34"/>
      <c r="AFJ21" s="34"/>
      <c r="AFK21" s="34"/>
      <c r="AFL21" s="34"/>
      <c r="AFM21" s="34"/>
      <c r="AFN21" s="34"/>
      <c r="AFO21" s="34"/>
      <c r="AFP21" s="34"/>
      <c r="AFQ21" s="34"/>
      <c r="AFR21" s="34"/>
      <c r="AFS21" s="34"/>
      <c r="AFT21" s="34"/>
      <c r="AFU21" s="34"/>
      <c r="AFV21" s="34"/>
      <c r="AFW21" s="34"/>
      <c r="AFX21" s="34"/>
      <c r="AFY21" s="34"/>
      <c r="AFZ21" s="34"/>
      <c r="AGA21" s="34"/>
      <c r="AGB21" s="34"/>
      <c r="AGC21" s="34"/>
      <c r="AGD21" s="34"/>
      <c r="AGE21" s="34"/>
      <c r="AGF21" s="34"/>
      <c r="AGG21" s="34"/>
      <c r="AGH21" s="34"/>
      <c r="AGI21" s="34"/>
      <c r="AGJ21" s="34"/>
      <c r="AGK21" s="34"/>
      <c r="AGL21" s="34"/>
      <c r="AGM21" s="34"/>
      <c r="AGN21" s="34"/>
      <c r="AGO21" s="34"/>
      <c r="AGP21" s="34"/>
      <c r="AGQ21" s="34"/>
      <c r="AGR21" s="34"/>
      <c r="AGS21" s="34"/>
      <c r="AGT21" s="34"/>
      <c r="AGU21" s="34"/>
      <c r="AGV21" s="34"/>
      <c r="AGW21" s="34"/>
      <c r="AGX21" s="34"/>
      <c r="AGY21" s="34"/>
      <c r="AGZ21" s="34"/>
      <c r="AHA21" s="34"/>
      <c r="AHB21" s="34"/>
      <c r="AHC21" s="34"/>
      <c r="AHD21" s="34"/>
      <c r="AHE21" s="34"/>
      <c r="AHF21" s="34"/>
      <c r="AHG21" s="34"/>
      <c r="AHH21" s="34"/>
      <c r="AHI21" s="34"/>
      <c r="AHJ21" s="34"/>
      <c r="AHK21" s="34"/>
      <c r="AHL21" s="34"/>
      <c r="AHM21" s="34"/>
      <c r="AHN21" s="34"/>
      <c r="AHO21" s="34"/>
      <c r="AHP21" s="34"/>
      <c r="AHQ21" s="34"/>
      <c r="AHR21" s="34"/>
      <c r="AHS21" s="34"/>
      <c r="AHT21" s="34"/>
      <c r="AHU21" s="34"/>
      <c r="AHV21" s="34"/>
      <c r="AHW21" s="34"/>
      <c r="AHX21" s="34"/>
      <c r="AHY21" s="34"/>
      <c r="AHZ21" s="34"/>
      <c r="AIA21" s="34"/>
      <c r="AIB21" s="34"/>
      <c r="AIC21" s="34"/>
      <c r="AID21" s="34"/>
      <c r="AIE21" s="34"/>
      <c r="AIF21" s="34"/>
      <c r="AIG21" s="34"/>
      <c r="AIH21" s="34"/>
      <c r="AII21" s="34"/>
      <c r="AIJ21" s="34"/>
      <c r="AIK21" s="34"/>
      <c r="AIL21" s="34"/>
      <c r="AIM21" s="34"/>
      <c r="AIN21" s="34"/>
      <c r="AIO21" s="34"/>
      <c r="AIP21" s="34"/>
      <c r="AIQ21" s="34"/>
      <c r="AIR21" s="34"/>
      <c r="AIS21" s="34"/>
      <c r="AIT21" s="34"/>
      <c r="AIU21" s="34"/>
      <c r="AIV21" s="34"/>
      <c r="AIW21" s="34"/>
      <c r="AIX21" s="34"/>
      <c r="AIY21" s="34"/>
      <c r="AIZ21" s="34"/>
      <c r="AJA21" s="34"/>
      <c r="AJB21" s="34"/>
      <c r="AJC21" s="34"/>
      <c r="AJD21" s="34"/>
      <c r="AJE21" s="34"/>
      <c r="AJF21" s="34"/>
      <c r="AJG21" s="34"/>
      <c r="AJH21" s="34"/>
      <c r="AJI21" s="34"/>
      <c r="AJJ21" s="34"/>
      <c r="AJK21" s="34"/>
      <c r="AJL21" s="34"/>
      <c r="AJM21" s="34"/>
      <c r="AJN21" s="34"/>
      <c r="AJO21" s="34"/>
      <c r="AJP21" s="34"/>
      <c r="AJQ21" s="34"/>
      <c r="AJR21" s="34"/>
      <c r="AJS21" s="34"/>
      <c r="AJT21" s="34"/>
      <c r="AJU21" s="34"/>
      <c r="AJV21" s="34"/>
      <c r="AJW21" s="34"/>
      <c r="AJX21" s="34"/>
      <c r="AJY21" s="34"/>
      <c r="AJZ21" s="34"/>
      <c r="AKA21" s="34"/>
      <c r="AKB21" s="34"/>
      <c r="AKC21" s="34"/>
      <c r="AKD21" s="34"/>
      <c r="AKE21" s="34"/>
      <c r="AKF21" s="34"/>
      <c r="AKG21" s="34"/>
      <c r="AKH21" s="34"/>
      <c r="AKI21" s="34"/>
      <c r="AKJ21" s="34"/>
      <c r="AKK21" s="34"/>
      <c r="AKL21" s="34"/>
      <c r="AKM21" s="34"/>
      <c r="AKN21" s="34"/>
      <c r="AKO21" s="34"/>
      <c r="AKP21" s="34"/>
      <c r="AKQ21" s="34"/>
      <c r="AKR21" s="34"/>
      <c r="AKS21" s="34"/>
      <c r="AKT21" s="34"/>
      <c r="AKU21" s="34"/>
      <c r="AKV21" s="34"/>
      <c r="AKW21" s="34"/>
      <c r="AKX21" s="34"/>
      <c r="AKY21" s="34"/>
      <c r="AKZ21" s="34"/>
      <c r="ALA21" s="34"/>
      <c r="ALB21" s="34"/>
      <c r="ALC21" s="34"/>
      <c r="ALD21" s="34"/>
      <c r="ALE21" s="34"/>
      <c r="ALF21" s="34"/>
      <c r="ALG21" s="34"/>
      <c r="ALH21" s="34"/>
      <c r="ALI21" s="34"/>
      <c r="ALJ21" s="34"/>
      <c r="ALK21" s="34"/>
      <c r="ALL21" s="34"/>
      <c r="ALM21" s="34"/>
      <c r="ALN21" s="34"/>
      <c r="ALO21" s="34"/>
      <c r="ALP21" s="34"/>
      <c r="ALQ21" s="34"/>
      <c r="ALR21" s="34"/>
      <c r="ALS21" s="34"/>
      <c r="ALT21" s="34"/>
      <c r="ALU21" s="34"/>
      <c r="ALV21" s="34"/>
      <c r="ALW21" s="34"/>
      <c r="ALX21" s="34"/>
      <c r="ALY21" s="34"/>
      <c r="ALZ21" s="34"/>
      <c r="AMA21" s="34"/>
      <c r="AMB21" s="34"/>
      <c r="AMC21" s="34"/>
      <c r="AMD21" s="34"/>
      <c r="AME21" s="34"/>
      <c r="AMF21" s="34"/>
      <c r="AMG21" s="34"/>
      <c r="AMH21" s="34"/>
      <c r="AMI21" s="34"/>
      <c r="AMJ21" s="34"/>
    </row>
    <row r="22" spans="1:1024">
      <c r="A22" s="91" t="s">
        <v>332</v>
      </c>
      <c r="B22" s="55">
        <v>9093</v>
      </c>
      <c r="C22" s="55" t="s">
        <v>43</v>
      </c>
      <c r="D22" s="55" t="s">
        <v>43</v>
      </c>
      <c r="E22" s="55" t="s">
        <v>43</v>
      </c>
      <c r="F22" s="55">
        <v>12149</v>
      </c>
      <c r="G22" s="55">
        <v>12296</v>
      </c>
      <c r="H22" s="55">
        <v>14324</v>
      </c>
      <c r="I22" s="55">
        <v>16601</v>
      </c>
      <c r="J22" s="55">
        <v>21445</v>
      </c>
      <c r="K22" s="55">
        <v>20177</v>
      </c>
      <c r="L22" s="55">
        <v>23538</v>
      </c>
      <c r="M22" s="55">
        <v>28874</v>
      </c>
      <c r="N22" s="55">
        <v>30532</v>
      </c>
      <c r="O22" s="55">
        <v>28182</v>
      </c>
      <c r="P22" s="55">
        <v>26413</v>
      </c>
      <c r="Q22" s="55">
        <v>23485</v>
      </c>
      <c r="R22" s="55">
        <v>21592</v>
      </c>
      <c r="S22" s="55">
        <v>24366</v>
      </c>
      <c r="T22" s="55">
        <v>26904</v>
      </c>
      <c r="U22" s="55">
        <v>29696</v>
      </c>
      <c r="V22" s="55">
        <v>44902</v>
      </c>
      <c r="W22" s="55">
        <v>49783</v>
      </c>
      <c r="X22" s="55">
        <v>44848</v>
      </c>
      <c r="Y22" s="55">
        <v>47183</v>
      </c>
      <c r="Z22" s="55">
        <v>45954</v>
      </c>
      <c r="AA22" s="55">
        <v>50884</v>
      </c>
      <c r="AB22" s="55">
        <v>53173</v>
      </c>
      <c r="AC22" s="55">
        <v>49876</v>
      </c>
      <c r="AD22" s="55">
        <v>50427</v>
      </c>
      <c r="AE22" s="55">
        <v>50510</v>
      </c>
      <c r="AF22" s="55">
        <v>48193</v>
      </c>
      <c r="AG22" s="55">
        <v>15780</v>
      </c>
      <c r="AH22" s="55">
        <v>55380</v>
      </c>
      <c r="AI22" s="55">
        <v>57488</v>
      </c>
      <c r="AJ22" s="55">
        <v>58763</v>
      </c>
      <c r="AK22" s="55">
        <v>58551</v>
      </c>
      <c r="AL22" s="55">
        <v>64650</v>
      </c>
      <c r="AM22" s="55">
        <v>70420</v>
      </c>
      <c r="AN22" s="55">
        <v>65932</v>
      </c>
      <c r="AO22" s="55">
        <v>63577</v>
      </c>
      <c r="AP22" s="55">
        <v>47895</v>
      </c>
      <c r="AQ22" s="55">
        <v>45889</v>
      </c>
      <c r="AR22" s="55">
        <v>49293</v>
      </c>
      <c r="AS22" s="92">
        <v>35115</v>
      </c>
    </row>
    <row r="23" spans="1:1024">
      <c r="A23" s="91" t="s">
        <v>333</v>
      </c>
      <c r="B23" s="55">
        <v>14892</v>
      </c>
      <c r="C23" s="55" t="s">
        <v>43</v>
      </c>
      <c r="D23" s="55" t="s">
        <v>43</v>
      </c>
      <c r="E23" s="55" t="s">
        <v>43</v>
      </c>
      <c r="F23" s="55">
        <v>20605</v>
      </c>
      <c r="G23" s="55">
        <v>20831</v>
      </c>
      <c r="H23" s="55">
        <v>22150</v>
      </c>
      <c r="I23" s="55">
        <v>25749</v>
      </c>
      <c r="J23" s="55">
        <v>26085</v>
      </c>
      <c r="K23" s="55">
        <v>26372</v>
      </c>
      <c r="L23" s="55">
        <v>17250</v>
      </c>
      <c r="M23" s="55">
        <v>16967</v>
      </c>
      <c r="N23" s="55">
        <v>21554</v>
      </c>
      <c r="O23" s="55">
        <v>22951</v>
      </c>
      <c r="P23" s="55">
        <v>19322</v>
      </c>
      <c r="Q23" s="55">
        <v>13856</v>
      </c>
      <c r="R23" s="55">
        <v>14825</v>
      </c>
      <c r="S23" s="55">
        <v>12373</v>
      </c>
      <c r="T23" s="55">
        <v>8151</v>
      </c>
      <c r="U23" s="55">
        <v>6477</v>
      </c>
      <c r="V23" s="55">
        <v>12722</v>
      </c>
      <c r="W23" s="55">
        <v>19110</v>
      </c>
      <c r="X23" s="55">
        <v>21018</v>
      </c>
      <c r="Y23" s="55">
        <v>20029</v>
      </c>
      <c r="Z23" s="55">
        <v>12204</v>
      </c>
      <c r="AA23" s="55">
        <v>5159</v>
      </c>
      <c r="AB23" s="55">
        <v>3891</v>
      </c>
      <c r="AC23" s="55">
        <v>4455</v>
      </c>
      <c r="AD23" s="55">
        <v>6763</v>
      </c>
      <c r="AE23" s="55">
        <v>7107</v>
      </c>
      <c r="AF23" s="55">
        <v>7442</v>
      </c>
      <c r="AG23" s="55">
        <v>7102</v>
      </c>
      <c r="AH23" s="55">
        <v>9309</v>
      </c>
      <c r="AI23" s="55">
        <v>8828</v>
      </c>
      <c r="AJ23" s="55">
        <v>6637</v>
      </c>
      <c r="AK23" s="55">
        <v>5161</v>
      </c>
      <c r="AL23" s="55">
        <v>5027</v>
      </c>
      <c r="AM23" s="55">
        <v>4806</v>
      </c>
      <c r="AN23" s="55">
        <v>4442</v>
      </c>
      <c r="AO23" s="55">
        <v>5751</v>
      </c>
      <c r="AP23" s="55">
        <v>4248</v>
      </c>
      <c r="AQ23" s="55">
        <v>4405</v>
      </c>
      <c r="AR23" s="55">
        <v>5867</v>
      </c>
      <c r="AS23" s="92">
        <v>5159</v>
      </c>
    </row>
    <row r="24" spans="1:1024">
      <c r="A24" s="100" t="s">
        <v>334</v>
      </c>
      <c r="B24" s="101">
        <v>113797</v>
      </c>
      <c r="C24" s="102" t="s">
        <v>43</v>
      </c>
      <c r="D24" s="102" t="s">
        <v>43</v>
      </c>
      <c r="E24" s="102" t="s">
        <v>43</v>
      </c>
      <c r="F24" s="101">
        <v>112770</v>
      </c>
      <c r="G24" s="101">
        <v>110099</v>
      </c>
      <c r="H24" s="101">
        <v>105895</v>
      </c>
      <c r="I24" s="101">
        <v>126198</v>
      </c>
      <c r="J24" s="101">
        <v>144573</v>
      </c>
      <c r="K24" s="101">
        <v>155077</v>
      </c>
      <c r="L24" s="101">
        <v>151060</v>
      </c>
      <c r="M24" s="101">
        <v>150430</v>
      </c>
      <c r="N24" s="101">
        <v>167108</v>
      </c>
      <c r="O24" s="101">
        <v>165797</v>
      </c>
      <c r="P24" s="101">
        <v>164834</v>
      </c>
      <c r="Q24" s="101">
        <v>158869</v>
      </c>
      <c r="R24" s="101">
        <v>163096</v>
      </c>
      <c r="S24" s="101">
        <v>171230</v>
      </c>
      <c r="T24" s="101">
        <v>213934</v>
      </c>
      <c r="U24" s="101">
        <v>222767</v>
      </c>
      <c r="V24" s="101">
        <v>261459</v>
      </c>
      <c r="W24" s="101">
        <v>266428</v>
      </c>
      <c r="X24" s="101">
        <v>225093</v>
      </c>
      <c r="Y24" s="101">
        <v>228146</v>
      </c>
      <c r="Z24" s="101">
        <v>244338</v>
      </c>
      <c r="AA24" s="101">
        <v>266781</v>
      </c>
      <c r="AB24" s="101">
        <v>272218</v>
      </c>
      <c r="AC24" s="101">
        <v>271102</v>
      </c>
      <c r="AD24" s="101">
        <v>270775</v>
      </c>
      <c r="AE24" s="101">
        <v>252056</v>
      </c>
      <c r="AF24" s="101">
        <v>258499</v>
      </c>
      <c r="AG24" s="101">
        <v>227544</v>
      </c>
      <c r="AH24" s="101">
        <v>276028</v>
      </c>
      <c r="AI24" s="101">
        <v>278866</v>
      </c>
      <c r="AJ24" s="101">
        <v>288694</v>
      </c>
      <c r="AK24" s="102">
        <v>294300</v>
      </c>
      <c r="AL24" s="102">
        <v>322988</v>
      </c>
      <c r="AM24" s="102">
        <v>354950</v>
      </c>
      <c r="AN24" s="102">
        <v>328312</v>
      </c>
      <c r="AO24" s="102">
        <v>321726</v>
      </c>
      <c r="AP24" s="102">
        <v>279114</v>
      </c>
      <c r="AQ24" s="102">
        <v>322469</v>
      </c>
      <c r="AR24" s="102">
        <v>316129</v>
      </c>
      <c r="AS24" s="103">
        <v>290978</v>
      </c>
    </row>
    <row r="25" spans="1:1024">
      <c r="A25" s="93" t="s">
        <v>335</v>
      </c>
      <c r="B25" s="94">
        <v>685549</v>
      </c>
      <c r="C25" s="96" t="s">
        <v>43</v>
      </c>
      <c r="D25" s="96" t="s">
        <v>43</v>
      </c>
      <c r="E25" s="96" t="s">
        <v>43</v>
      </c>
      <c r="F25" s="94">
        <v>825922</v>
      </c>
      <c r="G25" s="94">
        <v>816567</v>
      </c>
      <c r="H25" s="94">
        <v>818274</v>
      </c>
      <c r="I25" s="94">
        <v>890710</v>
      </c>
      <c r="J25" s="94">
        <v>955830</v>
      </c>
      <c r="K25" s="94">
        <v>987820</v>
      </c>
      <c r="L25" s="94">
        <v>1001477</v>
      </c>
      <c r="M25" s="94">
        <v>989730</v>
      </c>
      <c r="N25" s="94">
        <v>1051615</v>
      </c>
      <c r="O25" s="94">
        <v>1097452</v>
      </c>
      <c r="P25" s="94">
        <v>1241706</v>
      </c>
      <c r="Q25" s="94">
        <v>1257117</v>
      </c>
      <c r="R25" s="94">
        <v>1275373</v>
      </c>
      <c r="S25" s="94">
        <v>1299710</v>
      </c>
      <c r="T25" s="94">
        <v>1301899</v>
      </c>
      <c r="U25" s="94">
        <v>1318478</v>
      </c>
      <c r="V25" s="94">
        <v>1411459</v>
      </c>
      <c r="W25" s="94">
        <v>1413395</v>
      </c>
      <c r="X25" s="94">
        <v>1383344</v>
      </c>
      <c r="Y25" s="94">
        <v>1384964</v>
      </c>
      <c r="Z25" s="94">
        <v>1492570</v>
      </c>
      <c r="AA25" s="94">
        <v>1456214</v>
      </c>
      <c r="AB25" s="94">
        <v>1588026</v>
      </c>
      <c r="AC25" s="94">
        <v>1691225</v>
      </c>
      <c r="AD25" s="94">
        <v>1646381</v>
      </c>
      <c r="AE25" s="94">
        <v>1414656</v>
      </c>
      <c r="AF25" s="94">
        <v>1518210</v>
      </c>
      <c r="AG25" s="94">
        <v>1726146</v>
      </c>
      <c r="AH25" s="94">
        <v>1753114</v>
      </c>
      <c r="AI25" s="94">
        <v>1733746</v>
      </c>
      <c r="AJ25" s="94">
        <v>2238279</v>
      </c>
      <c r="AK25" s="94">
        <v>2270489</v>
      </c>
      <c r="AL25" s="94">
        <v>2373318</v>
      </c>
      <c r="AM25" s="94">
        <v>2434297</v>
      </c>
      <c r="AN25" s="94">
        <v>2383643</v>
      </c>
      <c r="AO25" s="94">
        <v>2306464</v>
      </c>
      <c r="AP25" s="94">
        <v>1935985</v>
      </c>
      <c r="AQ25" s="94">
        <v>2326624</v>
      </c>
      <c r="AR25" s="94">
        <v>2197573</v>
      </c>
      <c r="AS25" s="104">
        <v>2173091</v>
      </c>
    </row>
    <row r="26" spans="1:1024">
      <c r="A26" s="88" t="s">
        <v>336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98"/>
      <c r="AL26" s="98"/>
      <c r="AM26" s="98"/>
      <c r="AN26" s="98"/>
      <c r="AO26" s="98"/>
      <c r="AP26" s="98"/>
      <c r="AQ26" s="98"/>
      <c r="AR26" s="98"/>
      <c r="AS26" s="99"/>
    </row>
    <row r="27" spans="1:1024">
      <c r="A27" s="91" t="s">
        <v>337</v>
      </c>
      <c r="B27" s="55">
        <v>3290</v>
      </c>
      <c r="C27" s="55" t="s">
        <v>43</v>
      </c>
      <c r="D27" s="55" t="s">
        <v>43</v>
      </c>
      <c r="E27" s="55" t="s">
        <v>43</v>
      </c>
      <c r="F27" s="55">
        <v>4421</v>
      </c>
      <c r="G27" s="55">
        <v>3682</v>
      </c>
      <c r="H27" s="55">
        <v>3291</v>
      </c>
      <c r="I27" s="55">
        <v>4836</v>
      </c>
      <c r="J27" s="55">
        <v>4704</v>
      </c>
      <c r="K27" s="55">
        <v>6170</v>
      </c>
      <c r="L27" s="55">
        <v>7603</v>
      </c>
      <c r="M27" s="55">
        <v>6558</v>
      </c>
      <c r="N27" s="55">
        <v>5441</v>
      </c>
      <c r="O27" s="55">
        <v>5137</v>
      </c>
      <c r="P27" s="55">
        <v>5553</v>
      </c>
      <c r="Q27" s="55">
        <v>5420</v>
      </c>
      <c r="R27" s="55">
        <v>5209</v>
      </c>
      <c r="S27" s="55">
        <v>5852</v>
      </c>
      <c r="T27" s="55">
        <v>6073</v>
      </c>
      <c r="U27" s="55">
        <v>5570</v>
      </c>
      <c r="V27" s="55">
        <v>5905</v>
      </c>
      <c r="W27" s="55">
        <v>5094</v>
      </c>
      <c r="X27" s="55">
        <v>4365</v>
      </c>
      <c r="Y27" s="55">
        <v>4074</v>
      </c>
      <c r="Z27" s="55">
        <v>4336</v>
      </c>
      <c r="AA27" s="55">
        <v>4251</v>
      </c>
      <c r="AB27" s="55">
        <v>4214</v>
      </c>
      <c r="AC27" s="55">
        <v>4474</v>
      </c>
      <c r="AD27" s="55">
        <v>4209</v>
      </c>
      <c r="AE27" s="55">
        <v>3758</v>
      </c>
      <c r="AF27" s="55">
        <v>3151</v>
      </c>
      <c r="AG27" s="55">
        <v>3456</v>
      </c>
      <c r="AH27" s="55">
        <v>3230</v>
      </c>
      <c r="AI27" s="55">
        <v>3513</v>
      </c>
      <c r="AJ27" s="55">
        <v>2938</v>
      </c>
      <c r="AK27" s="55">
        <v>3090</v>
      </c>
      <c r="AL27" s="55">
        <v>2875</v>
      </c>
      <c r="AM27" s="55">
        <v>2686</v>
      </c>
      <c r="AN27" s="55">
        <v>2641</v>
      </c>
      <c r="AO27" s="55">
        <v>2527</v>
      </c>
      <c r="AP27" s="55">
        <v>2395</v>
      </c>
      <c r="AQ27" s="55">
        <v>2319</v>
      </c>
      <c r="AR27" s="55">
        <v>2400</v>
      </c>
      <c r="AS27" s="92">
        <v>2268</v>
      </c>
    </row>
    <row r="28" spans="1:1024">
      <c r="A28" s="91" t="s">
        <v>338</v>
      </c>
      <c r="B28" s="55">
        <v>9485</v>
      </c>
      <c r="C28" s="55" t="s">
        <v>43</v>
      </c>
      <c r="D28" s="55" t="s">
        <v>43</v>
      </c>
      <c r="E28" s="55" t="s">
        <v>43</v>
      </c>
      <c r="F28" s="55">
        <v>10104</v>
      </c>
      <c r="G28" s="55">
        <v>10262</v>
      </c>
      <c r="H28" s="55">
        <v>10804</v>
      </c>
      <c r="I28" s="55">
        <v>12683</v>
      </c>
      <c r="J28" s="55">
        <v>12262</v>
      </c>
      <c r="K28" s="55">
        <v>16148</v>
      </c>
      <c r="L28" s="55">
        <v>13215</v>
      </c>
      <c r="M28" s="55">
        <v>12803</v>
      </c>
      <c r="N28" s="55">
        <v>12207</v>
      </c>
      <c r="O28" s="55">
        <v>13134</v>
      </c>
      <c r="P28" s="55">
        <v>13558</v>
      </c>
      <c r="Q28" s="55">
        <v>13334</v>
      </c>
      <c r="R28" s="55">
        <v>13256</v>
      </c>
      <c r="S28" s="55">
        <v>13660</v>
      </c>
      <c r="T28" s="55">
        <v>15732</v>
      </c>
      <c r="U28" s="55">
        <v>15958</v>
      </c>
      <c r="V28" s="55">
        <v>15642</v>
      </c>
      <c r="W28" s="55">
        <v>15399</v>
      </c>
      <c r="X28" s="55">
        <v>14112</v>
      </c>
      <c r="Y28" s="55">
        <v>13272</v>
      </c>
      <c r="Z28" s="55">
        <v>12770</v>
      </c>
      <c r="AA28" s="55">
        <v>12924</v>
      </c>
      <c r="AB28" s="55">
        <v>13436</v>
      </c>
      <c r="AC28" s="55">
        <v>13912</v>
      </c>
      <c r="AD28" s="55">
        <v>12754</v>
      </c>
      <c r="AE28" s="55">
        <v>11185</v>
      </c>
      <c r="AF28" s="55">
        <v>10812</v>
      </c>
      <c r="AG28" s="55">
        <v>10532</v>
      </c>
      <c r="AH28" s="55">
        <v>9392</v>
      </c>
      <c r="AI28" s="55">
        <v>9430</v>
      </c>
      <c r="AJ28" s="55">
        <v>9886</v>
      </c>
      <c r="AK28" s="55">
        <v>10252</v>
      </c>
      <c r="AL28" s="55">
        <v>9832</v>
      </c>
      <c r="AM28" s="55">
        <v>9757</v>
      </c>
      <c r="AN28" s="55">
        <v>9892</v>
      </c>
      <c r="AO28" s="55">
        <v>10365</v>
      </c>
      <c r="AP28" s="55">
        <v>8921</v>
      </c>
      <c r="AQ28" s="55">
        <v>10148</v>
      </c>
      <c r="AR28" s="55">
        <v>10950</v>
      </c>
      <c r="AS28" s="92">
        <v>8546</v>
      </c>
    </row>
    <row r="29" spans="1:1024">
      <c r="A29" s="91" t="s">
        <v>339</v>
      </c>
      <c r="B29" s="55">
        <v>6463</v>
      </c>
      <c r="C29" s="55" t="s">
        <v>43</v>
      </c>
      <c r="D29" s="55" t="s">
        <v>43</v>
      </c>
      <c r="E29" s="55" t="s">
        <v>43</v>
      </c>
      <c r="F29" s="55">
        <v>5323</v>
      </c>
      <c r="G29" s="55">
        <v>5601</v>
      </c>
      <c r="H29" s="55">
        <v>5388</v>
      </c>
      <c r="I29" s="55">
        <v>5911</v>
      </c>
      <c r="J29" s="55">
        <v>5438</v>
      </c>
      <c r="K29" s="55">
        <v>6279</v>
      </c>
      <c r="L29" s="55">
        <v>6934</v>
      </c>
      <c r="M29" s="55">
        <v>5793</v>
      </c>
      <c r="N29" s="55">
        <v>5403</v>
      </c>
      <c r="O29" s="55">
        <v>5290</v>
      </c>
      <c r="P29" s="55">
        <v>5355</v>
      </c>
      <c r="Q29" s="55">
        <v>4832</v>
      </c>
      <c r="R29" s="55">
        <v>4462</v>
      </c>
      <c r="S29" s="55">
        <v>4531</v>
      </c>
      <c r="T29" s="55">
        <v>4900</v>
      </c>
      <c r="U29" s="55">
        <v>5070</v>
      </c>
      <c r="V29" s="55">
        <v>5243</v>
      </c>
      <c r="W29" s="55">
        <v>5060</v>
      </c>
      <c r="X29" s="55">
        <v>5059</v>
      </c>
      <c r="Y29" s="55">
        <v>5199</v>
      </c>
      <c r="Z29" s="55">
        <v>5188</v>
      </c>
      <c r="AA29" s="55">
        <v>5564</v>
      </c>
      <c r="AB29" s="55">
        <v>5439</v>
      </c>
      <c r="AC29" s="55">
        <v>5594</v>
      </c>
      <c r="AD29" s="55">
        <v>6145</v>
      </c>
      <c r="AE29" s="55">
        <v>5627</v>
      </c>
      <c r="AF29" s="55">
        <v>6109</v>
      </c>
      <c r="AG29" s="55">
        <v>6234</v>
      </c>
      <c r="AH29" s="55">
        <v>5634</v>
      </c>
      <c r="AI29" s="55">
        <v>4938</v>
      </c>
      <c r="AJ29" s="55">
        <v>4736</v>
      </c>
      <c r="AK29" s="55">
        <v>4796</v>
      </c>
      <c r="AL29" s="55">
        <v>4459</v>
      </c>
      <c r="AM29" s="55">
        <v>4475</v>
      </c>
      <c r="AN29" s="55">
        <v>4112</v>
      </c>
      <c r="AO29" s="55">
        <v>4114</v>
      </c>
      <c r="AP29" s="55">
        <v>3254</v>
      </c>
      <c r="AQ29" s="55">
        <v>3635</v>
      </c>
      <c r="AR29" s="55">
        <v>3996</v>
      </c>
      <c r="AS29" s="92">
        <v>3057</v>
      </c>
    </row>
    <row r="30" spans="1:1024">
      <c r="A30" s="91" t="s">
        <v>340</v>
      </c>
      <c r="B30" s="55">
        <v>5312</v>
      </c>
      <c r="C30" s="55" t="s">
        <v>43</v>
      </c>
      <c r="D30" s="55" t="s">
        <v>43</v>
      </c>
      <c r="E30" s="55" t="s">
        <v>43</v>
      </c>
      <c r="F30" s="55">
        <v>5958</v>
      </c>
      <c r="G30" s="55">
        <v>6244</v>
      </c>
      <c r="H30" s="55">
        <v>8487</v>
      </c>
      <c r="I30" s="55">
        <v>9899</v>
      </c>
      <c r="J30" s="55">
        <v>8533</v>
      </c>
      <c r="K30" s="55">
        <v>7833</v>
      </c>
      <c r="L30" s="55">
        <v>6465</v>
      </c>
      <c r="M30" s="55">
        <v>6752</v>
      </c>
      <c r="N30" s="55">
        <v>7256</v>
      </c>
      <c r="O30" s="55">
        <v>7629</v>
      </c>
      <c r="P30" s="55">
        <v>7045</v>
      </c>
      <c r="Q30" s="55">
        <v>7293</v>
      </c>
      <c r="R30" s="55">
        <v>7088</v>
      </c>
      <c r="S30" s="55">
        <v>8442</v>
      </c>
      <c r="T30" s="55">
        <v>9542</v>
      </c>
      <c r="U30" s="55">
        <v>10111</v>
      </c>
      <c r="V30" s="55">
        <v>11528</v>
      </c>
      <c r="W30" s="55">
        <v>11741</v>
      </c>
      <c r="X30" s="55">
        <v>11720</v>
      </c>
      <c r="Y30" s="55">
        <v>13222</v>
      </c>
      <c r="Z30" s="55">
        <v>13373</v>
      </c>
      <c r="AA30" s="55">
        <v>16285</v>
      </c>
      <c r="AB30" s="55">
        <v>17912</v>
      </c>
      <c r="AC30" s="55">
        <v>17251</v>
      </c>
      <c r="AD30" s="55">
        <v>15945</v>
      </c>
      <c r="AE30" s="55">
        <v>11711</v>
      </c>
      <c r="AF30" s="55">
        <v>12042</v>
      </c>
      <c r="AG30" s="55">
        <v>11370</v>
      </c>
      <c r="AH30" s="55">
        <v>10592</v>
      </c>
      <c r="AI30" s="55">
        <v>10143</v>
      </c>
      <c r="AJ30" s="55">
        <v>11852</v>
      </c>
      <c r="AK30" s="55">
        <v>11981</v>
      </c>
      <c r="AL30" s="55">
        <v>10527</v>
      </c>
      <c r="AM30" s="55">
        <v>11355</v>
      </c>
      <c r="AN30" s="55">
        <v>12326</v>
      </c>
      <c r="AO30" s="55">
        <v>12185</v>
      </c>
      <c r="AP30" s="55">
        <v>5703</v>
      </c>
      <c r="AQ30" s="55">
        <v>7896</v>
      </c>
      <c r="AR30" s="55">
        <v>10522</v>
      </c>
      <c r="AS30" s="92">
        <v>10416</v>
      </c>
    </row>
    <row r="31" spans="1:1024">
      <c r="A31" s="91" t="s">
        <v>341</v>
      </c>
      <c r="B31" s="55">
        <v>12000</v>
      </c>
      <c r="C31" s="55" t="s">
        <v>43</v>
      </c>
      <c r="D31" s="55" t="s">
        <v>43</v>
      </c>
      <c r="E31" s="55" t="s">
        <v>43</v>
      </c>
      <c r="F31" s="55">
        <v>11229</v>
      </c>
      <c r="G31" s="55">
        <v>11736</v>
      </c>
      <c r="H31" s="55">
        <v>11433</v>
      </c>
      <c r="I31" s="55">
        <v>12262</v>
      </c>
      <c r="J31" s="55">
        <v>10963</v>
      </c>
      <c r="K31" s="55">
        <v>15170</v>
      </c>
      <c r="L31" s="55">
        <v>12257</v>
      </c>
      <c r="M31" s="55">
        <v>11977</v>
      </c>
      <c r="N31" s="55">
        <v>14117</v>
      </c>
      <c r="O31" s="55">
        <v>15684</v>
      </c>
      <c r="P31" s="55">
        <v>14390</v>
      </c>
      <c r="Q31" s="55">
        <v>13749</v>
      </c>
      <c r="R31" s="55">
        <v>13336</v>
      </c>
      <c r="S31" s="55">
        <v>15123</v>
      </c>
      <c r="T31" s="55">
        <v>16203</v>
      </c>
      <c r="U31" s="55">
        <v>15862</v>
      </c>
      <c r="V31" s="55">
        <v>16763</v>
      </c>
      <c r="W31" s="55">
        <v>18165</v>
      </c>
      <c r="X31" s="55">
        <v>15629</v>
      </c>
      <c r="Y31" s="55">
        <v>14794</v>
      </c>
      <c r="Z31" s="55">
        <v>15467</v>
      </c>
      <c r="AA31" s="55">
        <v>14375</v>
      </c>
      <c r="AB31" s="55">
        <v>14327</v>
      </c>
      <c r="AC31" s="55">
        <v>14749</v>
      </c>
      <c r="AD31" s="55">
        <v>13732</v>
      </c>
      <c r="AE31" s="55">
        <v>12407</v>
      </c>
      <c r="AF31" s="55">
        <v>11425</v>
      </c>
      <c r="AG31" s="55">
        <v>11198</v>
      </c>
      <c r="AH31" s="55">
        <v>10548</v>
      </c>
      <c r="AI31" s="55">
        <v>10658</v>
      </c>
      <c r="AJ31" s="55">
        <v>10986</v>
      </c>
      <c r="AK31" s="55">
        <v>10106</v>
      </c>
      <c r="AL31" s="55">
        <v>10541</v>
      </c>
      <c r="AM31" s="55">
        <v>11889</v>
      </c>
      <c r="AN31" s="55">
        <v>11993</v>
      </c>
      <c r="AO31" s="55">
        <v>11072</v>
      </c>
      <c r="AP31" s="55">
        <v>9097</v>
      </c>
      <c r="AQ31" s="55">
        <v>10568</v>
      </c>
      <c r="AR31" s="55">
        <v>11099</v>
      </c>
      <c r="AS31" s="92">
        <v>11670</v>
      </c>
    </row>
    <row r="32" spans="1:1024">
      <c r="A32" s="91" t="s">
        <v>342</v>
      </c>
      <c r="B32" s="55">
        <v>9807</v>
      </c>
      <c r="C32" s="55" t="s">
        <v>43</v>
      </c>
      <c r="D32" s="55" t="s">
        <v>43</v>
      </c>
      <c r="E32" s="55" t="s">
        <v>43</v>
      </c>
      <c r="F32" s="55">
        <v>10166</v>
      </c>
      <c r="G32" s="55">
        <v>10431</v>
      </c>
      <c r="H32" s="55">
        <v>11116</v>
      </c>
      <c r="I32" s="55">
        <v>13860</v>
      </c>
      <c r="J32" s="55">
        <v>13090</v>
      </c>
      <c r="K32" s="55">
        <v>15388</v>
      </c>
      <c r="L32" s="55">
        <v>13724</v>
      </c>
      <c r="M32" s="55">
        <v>13378</v>
      </c>
      <c r="N32" s="55">
        <v>15154</v>
      </c>
      <c r="O32" s="55">
        <v>14747</v>
      </c>
      <c r="P32" s="55">
        <v>16598</v>
      </c>
      <c r="Q32" s="55">
        <v>18648</v>
      </c>
      <c r="R32" s="55">
        <v>17837</v>
      </c>
      <c r="S32" s="55">
        <v>19910</v>
      </c>
      <c r="T32" s="55">
        <v>23178</v>
      </c>
      <c r="U32" s="55">
        <v>23094</v>
      </c>
      <c r="V32" s="55">
        <v>26113</v>
      </c>
      <c r="W32" s="55">
        <v>26786</v>
      </c>
      <c r="X32" s="55">
        <v>27012</v>
      </c>
      <c r="Y32" s="55">
        <v>25496</v>
      </c>
      <c r="Z32" s="55">
        <v>28329</v>
      </c>
      <c r="AA32" s="55">
        <v>27845</v>
      </c>
      <c r="AB32" s="55">
        <v>28417</v>
      </c>
      <c r="AC32" s="55">
        <v>28763</v>
      </c>
      <c r="AD32" s="55">
        <v>26796</v>
      </c>
      <c r="AE32" s="55">
        <v>27482</v>
      </c>
      <c r="AF32" s="55">
        <v>28764</v>
      </c>
      <c r="AG32" s="55">
        <v>28484</v>
      </c>
      <c r="AH32" s="55">
        <v>25337</v>
      </c>
      <c r="AI32" s="55">
        <v>24661</v>
      </c>
      <c r="AJ32" s="55">
        <v>26503</v>
      </c>
      <c r="AK32" s="55">
        <v>26270</v>
      </c>
      <c r="AL32" s="55">
        <v>26610</v>
      </c>
      <c r="AM32" s="55">
        <v>26313</v>
      </c>
      <c r="AN32" s="55">
        <v>29184</v>
      </c>
      <c r="AO32" s="55">
        <v>29093</v>
      </c>
      <c r="AP32" s="55">
        <v>24198</v>
      </c>
      <c r="AQ32" s="55">
        <v>24331</v>
      </c>
      <c r="AR32" s="55">
        <v>27603</v>
      </c>
      <c r="AS32" s="92">
        <v>27976</v>
      </c>
    </row>
    <row r="33" spans="1:45">
      <c r="A33" s="91" t="s">
        <v>343</v>
      </c>
      <c r="B33" s="55">
        <v>4559</v>
      </c>
      <c r="C33" s="55" t="s">
        <v>43</v>
      </c>
      <c r="D33" s="55" t="s">
        <v>43</v>
      </c>
      <c r="E33" s="55" t="s">
        <v>43</v>
      </c>
      <c r="F33" s="55">
        <v>3059</v>
      </c>
      <c r="G33" s="55">
        <v>2694</v>
      </c>
      <c r="H33" s="55">
        <v>2916</v>
      </c>
      <c r="I33" s="55">
        <v>3252</v>
      </c>
      <c r="J33" s="55">
        <v>2805</v>
      </c>
      <c r="K33" s="55">
        <v>2937</v>
      </c>
      <c r="L33" s="55">
        <v>3837</v>
      </c>
      <c r="M33" s="55">
        <v>4183</v>
      </c>
      <c r="N33" s="55">
        <v>5268</v>
      </c>
      <c r="O33" s="55">
        <v>5218</v>
      </c>
      <c r="P33" s="55">
        <v>5451</v>
      </c>
      <c r="Q33" s="55">
        <v>5695</v>
      </c>
      <c r="R33" s="55">
        <v>6402</v>
      </c>
      <c r="S33" s="55">
        <v>7041</v>
      </c>
      <c r="T33" s="55">
        <v>7859</v>
      </c>
      <c r="U33" s="55">
        <v>7682</v>
      </c>
      <c r="V33" s="55">
        <v>7688</v>
      </c>
      <c r="W33" s="55">
        <v>7502</v>
      </c>
      <c r="X33" s="55">
        <v>7596</v>
      </c>
      <c r="Y33" s="55">
        <v>8154</v>
      </c>
      <c r="Z33" s="55">
        <v>8292</v>
      </c>
      <c r="AA33" s="55">
        <v>8342</v>
      </c>
      <c r="AB33" s="55">
        <v>8184</v>
      </c>
      <c r="AC33" s="55">
        <v>8997</v>
      </c>
      <c r="AD33" s="55">
        <v>8744</v>
      </c>
      <c r="AE33" s="55">
        <v>8321</v>
      </c>
      <c r="AF33" s="55">
        <v>5517</v>
      </c>
      <c r="AG33" s="55">
        <v>8183</v>
      </c>
      <c r="AH33" s="55">
        <v>7676</v>
      </c>
      <c r="AI33" s="55">
        <v>7591</v>
      </c>
      <c r="AJ33" s="55">
        <v>7872</v>
      </c>
      <c r="AK33" s="55">
        <v>7759</v>
      </c>
      <c r="AL33" s="55">
        <v>7812</v>
      </c>
      <c r="AM33" s="55">
        <v>8028</v>
      </c>
      <c r="AN33" s="55">
        <v>8644</v>
      </c>
      <c r="AO33" s="55">
        <v>8655</v>
      </c>
      <c r="AP33" s="55">
        <v>7033</v>
      </c>
      <c r="AQ33" s="55">
        <v>7141</v>
      </c>
      <c r="AR33" s="55">
        <v>7523</v>
      </c>
      <c r="AS33" s="92">
        <v>8312</v>
      </c>
    </row>
    <row r="34" spans="1:45">
      <c r="A34" s="93" t="s">
        <v>344</v>
      </c>
      <c r="B34" s="94">
        <v>50916</v>
      </c>
      <c r="C34" s="96" t="s">
        <v>43</v>
      </c>
      <c r="D34" s="96" t="s">
        <v>43</v>
      </c>
      <c r="E34" s="96" t="s">
        <v>43</v>
      </c>
      <c r="F34" s="94">
        <v>50260</v>
      </c>
      <c r="G34" s="94">
        <v>50650</v>
      </c>
      <c r="H34" s="94">
        <v>53435</v>
      </c>
      <c r="I34" s="94">
        <v>62703</v>
      </c>
      <c r="J34" s="94">
        <v>57795</v>
      </c>
      <c r="K34" s="94">
        <v>69925</v>
      </c>
      <c r="L34" s="94">
        <v>64035</v>
      </c>
      <c r="M34" s="94">
        <v>61443</v>
      </c>
      <c r="N34" s="94">
        <v>64848</v>
      </c>
      <c r="O34" s="94">
        <v>66841</v>
      </c>
      <c r="P34" s="94">
        <v>67950</v>
      </c>
      <c r="Q34" s="94">
        <v>68971</v>
      </c>
      <c r="R34" s="94">
        <v>67590</v>
      </c>
      <c r="S34" s="94">
        <v>74560</v>
      </c>
      <c r="T34" s="94">
        <v>83486</v>
      </c>
      <c r="U34" s="94">
        <v>83346</v>
      </c>
      <c r="V34" s="94">
        <v>88882</v>
      </c>
      <c r="W34" s="94">
        <v>89747</v>
      </c>
      <c r="X34" s="94">
        <v>85492</v>
      </c>
      <c r="Y34" s="94">
        <v>84209</v>
      </c>
      <c r="Z34" s="94">
        <v>87756</v>
      </c>
      <c r="AA34" s="94">
        <v>89586</v>
      </c>
      <c r="AB34" s="94">
        <v>91928</v>
      </c>
      <c r="AC34" s="94">
        <v>93741</v>
      </c>
      <c r="AD34" s="94">
        <v>88325</v>
      </c>
      <c r="AE34" s="94">
        <v>80490</v>
      </c>
      <c r="AF34" s="94">
        <v>77820</v>
      </c>
      <c r="AG34" s="94">
        <v>79457</v>
      </c>
      <c r="AH34" s="94">
        <v>72409</v>
      </c>
      <c r="AI34" s="94">
        <v>70933</v>
      </c>
      <c r="AJ34" s="94">
        <v>74772</v>
      </c>
      <c r="AK34" s="96">
        <v>74255</v>
      </c>
      <c r="AL34" s="96">
        <v>72657</v>
      </c>
      <c r="AM34" s="96">
        <v>74503</v>
      </c>
      <c r="AN34" s="96">
        <v>78792</v>
      </c>
      <c r="AO34" s="96">
        <v>78010</v>
      </c>
      <c r="AP34" s="96">
        <v>60601</v>
      </c>
      <c r="AQ34" s="96">
        <v>66037</v>
      </c>
      <c r="AR34" s="96">
        <v>74093</v>
      </c>
      <c r="AS34" s="97">
        <v>72244</v>
      </c>
    </row>
    <row r="35" spans="1:45">
      <c r="A35" s="88" t="s">
        <v>345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98"/>
      <c r="AL35" s="98"/>
      <c r="AM35" s="98"/>
      <c r="AN35" s="98"/>
      <c r="AO35" s="98"/>
      <c r="AP35" s="98"/>
      <c r="AQ35" s="98"/>
      <c r="AR35" s="98"/>
      <c r="AS35" s="99"/>
    </row>
    <row r="36" spans="1:45">
      <c r="A36" s="93" t="s">
        <v>346</v>
      </c>
      <c r="B36" s="94">
        <v>736465</v>
      </c>
      <c r="C36" s="96" t="s">
        <v>43</v>
      </c>
      <c r="D36" s="96" t="s">
        <v>43</v>
      </c>
      <c r="E36" s="96" t="s">
        <v>43</v>
      </c>
      <c r="F36" s="94">
        <v>876182</v>
      </c>
      <c r="G36" s="94">
        <v>867217</v>
      </c>
      <c r="H36" s="94">
        <v>871709</v>
      </c>
      <c r="I36" s="94">
        <v>953413</v>
      </c>
      <c r="J36" s="94">
        <v>1013625</v>
      </c>
      <c r="K36" s="94">
        <v>1057745</v>
      </c>
      <c r="L36" s="94">
        <v>1065512</v>
      </c>
      <c r="M36" s="94">
        <v>1051174</v>
      </c>
      <c r="N36" s="94">
        <v>1116463</v>
      </c>
      <c r="O36" s="94">
        <v>1164292</v>
      </c>
      <c r="P36" s="94">
        <v>1309656</v>
      </c>
      <c r="Q36" s="94">
        <v>1326088</v>
      </c>
      <c r="R36" s="94">
        <v>1342962</v>
      </c>
      <c r="S36" s="94">
        <v>1374271</v>
      </c>
      <c r="T36" s="94">
        <v>1385385</v>
      </c>
      <c r="U36" s="94">
        <v>1401824</v>
      </c>
      <c r="V36" s="94">
        <v>1500341</v>
      </c>
      <c r="W36" s="94">
        <v>1503142</v>
      </c>
      <c r="X36" s="94">
        <v>1468836</v>
      </c>
      <c r="Y36" s="94">
        <v>1469173</v>
      </c>
      <c r="Z36" s="94">
        <v>1580326</v>
      </c>
      <c r="AA36" s="94">
        <v>1545801</v>
      </c>
      <c r="AB36" s="94">
        <v>1679954</v>
      </c>
      <c r="AC36" s="94">
        <v>1784966</v>
      </c>
      <c r="AD36" s="94">
        <v>1734706</v>
      </c>
      <c r="AE36" s="94">
        <v>1495146</v>
      </c>
      <c r="AF36" s="94">
        <v>1596030</v>
      </c>
      <c r="AG36" s="94">
        <v>1805603</v>
      </c>
      <c r="AH36" s="94">
        <v>1825523</v>
      </c>
      <c r="AI36" s="94">
        <v>1804679</v>
      </c>
      <c r="AJ36" s="94">
        <v>2313050</v>
      </c>
      <c r="AK36" s="94">
        <v>2344744</v>
      </c>
      <c r="AL36" s="94">
        <v>2445975</v>
      </c>
      <c r="AM36" s="94">
        <v>2508800</v>
      </c>
      <c r="AN36" s="94">
        <v>2462435</v>
      </c>
      <c r="AO36" s="94">
        <v>2384474</v>
      </c>
      <c r="AP36" s="94">
        <v>1996586</v>
      </c>
      <c r="AQ36" s="94">
        <v>2392661</v>
      </c>
      <c r="AR36" s="94">
        <v>2271667</v>
      </c>
      <c r="AS36" s="104">
        <v>2245335</v>
      </c>
    </row>
    <row r="37" spans="1:45">
      <c r="A37" s="105"/>
      <c r="B37" s="37"/>
      <c r="C37" s="36"/>
      <c r="D37" s="36"/>
      <c r="E37" s="36"/>
      <c r="F37" s="36"/>
      <c r="G37" s="36"/>
      <c r="H37" s="36"/>
      <c r="I37" s="36"/>
      <c r="J37" s="36"/>
      <c r="K37" s="36"/>
      <c r="L37" s="514"/>
      <c r="M37" s="514"/>
      <c r="N37" s="514"/>
      <c r="O37" s="514"/>
      <c r="P37" s="514"/>
      <c r="Q37" s="514"/>
      <c r="R37" s="514"/>
      <c r="S37" s="514"/>
      <c r="T37" s="514"/>
      <c r="U37" s="514"/>
      <c r="V37" s="514"/>
      <c r="W37" s="514"/>
      <c r="X37" s="514"/>
      <c r="Y37" s="514"/>
      <c r="Z37" s="514"/>
      <c r="AA37" s="514"/>
      <c r="AB37" s="514"/>
      <c r="AC37" s="514"/>
      <c r="AD37" s="514"/>
      <c r="AE37" s="514"/>
      <c r="AF37" s="514"/>
      <c r="AG37" s="514"/>
      <c r="AH37" s="514"/>
      <c r="AI37" s="514"/>
      <c r="AJ37" s="514"/>
      <c r="AK37" s="514"/>
      <c r="AL37" s="514"/>
      <c r="AM37" s="514"/>
      <c r="AN37" s="514"/>
      <c r="AO37" s="514"/>
      <c r="AP37" s="514"/>
      <c r="AQ37" s="514"/>
      <c r="AR37" s="514"/>
      <c r="AS37" s="514"/>
    </row>
    <row r="38" spans="1:45">
      <c r="A38" s="106" t="s">
        <v>347</v>
      </c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7"/>
      <c r="AN38" s="37"/>
      <c r="AO38" s="37"/>
      <c r="AP38" s="37"/>
      <c r="AQ38" s="37"/>
    </row>
    <row r="39" spans="1:45" ht="22.5">
      <c r="A39" s="1307" t="s">
        <v>348</v>
      </c>
      <c r="B39" s="37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7"/>
      <c r="AN39" s="37"/>
      <c r="AO39" s="37"/>
      <c r="AP39" s="37"/>
      <c r="AQ39" s="37"/>
    </row>
    <row r="40" spans="1:45" ht="22.5">
      <c r="A40" s="1307" t="s">
        <v>349</v>
      </c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7"/>
      <c r="AN40" s="37"/>
      <c r="AO40" s="37"/>
      <c r="AP40" s="37"/>
      <c r="AQ40" s="37"/>
    </row>
    <row r="41" spans="1:45" ht="45">
      <c r="A41" s="1308" t="s">
        <v>309</v>
      </c>
      <c r="B41" s="37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7"/>
      <c r="AN41" s="37"/>
      <c r="AO41" s="37"/>
      <c r="AP41" s="37"/>
      <c r="AQ41" s="37"/>
    </row>
    <row r="42" spans="1:45" ht="22.5">
      <c r="A42" s="1309" t="s">
        <v>350</v>
      </c>
      <c r="B42" s="37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7"/>
      <c r="AN42" s="37"/>
      <c r="AO42" s="37"/>
      <c r="AP42" s="37"/>
      <c r="AQ42" s="37"/>
    </row>
    <row r="43" spans="1:45">
      <c r="A43" s="107" t="s">
        <v>351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</row>
    <row r="44" spans="1:45">
      <c r="A44" s="108" t="s">
        <v>304</v>
      </c>
      <c r="B44" s="109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2B744-8607-4086-8F32-6C6AB53DEDAB}">
  <dimension ref="A1:AP41"/>
  <sheetViews>
    <sheetView showGridLines="0" zoomScaleNormal="100" workbookViewId="0">
      <pane xSplit="1" ySplit="5" topLeftCell="U6" activePane="bottomRight" state="frozen"/>
      <selection pane="topRight"/>
      <selection pane="bottomLeft"/>
      <selection pane="bottomRight" activeCell="A36" sqref="A36:A41"/>
    </sheetView>
  </sheetViews>
  <sheetFormatPr baseColWidth="10" defaultColWidth="11.42578125" defaultRowHeight="12.75"/>
  <cols>
    <col min="1" max="1" width="63.140625" style="735" customWidth="1"/>
    <col min="2" max="30" width="6.140625" style="735" bestFit="1" customWidth="1"/>
    <col min="31" max="31" width="1.42578125" style="735" customWidth="1"/>
    <col min="32" max="32" width="7.42578125" style="735" bestFit="1" customWidth="1"/>
    <col min="33" max="33" width="8.28515625" style="735" bestFit="1" customWidth="1"/>
    <col min="34" max="38" width="7.42578125" style="735" bestFit="1" customWidth="1"/>
    <col min="39" max="40" width="8" style="735" customWidth="1"/>
    <col min="41" max="41" width="7.42578125" style="735" bestFit="1" customWidth="1"/>
    <col min="42" max="16384" width="11.42578125" style="735"/>
  </cols>
  <sheetData>
    <row r="1" spans="1:42">
      <c r="A1" s="825" t="s">
        <v>2</v>
      </c>
      <c r="B1" s="826"/>
      <c r="C1" s="826"/>
      <c r="D1" s="826"/>
      <c r="E1" s="826"/>
      <c r="F1" s="826"/>
      <c r="G1" s="826"/>
      <c r="H1" s="826"/>
      <c r="I1" s="826"/>
      <c r="J1" s="826"/>
      <c r="K1" s="826"/>
      <c r="L1" s="826"/>
      <c r="M1" s="826"/>
      <c r="N1" s="826"/>
      <c r="O1" s="826"/>
      <c r="P1" s="826"/>
      <c r="Q1" s="826"/>
      <c r="R1" s="826"/>
      <c r="S1" s="826"/>
      <c r="T1" s="826"/>
      <c r="U1" s="826"/>
      <c r="V1" s="826"/>
      <c r="W1" s="826"/>
      <c r="X1" s="826"/>
      <c r="Y1" s="826"/>
      <c r="Z1" s="826"/>
      <c r="AA1" s="826"/>
      <c r="AB1" s="826"/>
      <c r="AC1" s="827"/>
      <c r="AD1" s="827"/>
      <c r="AE1" s="827"/>
      <c r="AF1" s="827"/>
      <c r="AG1" s="827"/>
      <c r="AH1" s="827"/>
      <c r="AI1" s="827"/>
      <c r="AJ1" s="827"/>
      <c r="AK1" s="827"/>
      <c r="AL1" s="827"/>
      <c r="AM1" s="827"/>
      <c r="AN1" s="827"/>
      <c r="AO1" s="827"/>
    </row>
    <row r="2" spans="1:42" ht="33.75">
      <c r="A2" s="1326" t="s">
        <v>60</v>
      </c>
      <c r="B2" s="826"/>
      <c r="C2" s="826"/>
      <c r="D2" s="826"/>
      <c r="E2" s="826"/>
      <c r="F2" s="826"/>
      <c r="G2" s="826"/>
      <c r="H2" s="826"/>
      <c r="I2" s="826"/>
      <c r="J2" s="826"/>
      <c r="K2" s="826"/>
      <c r="L2" s="826"/>
      <c r="M2" s="826"/>
      <c r="N2" s="826"/>
      <c r="O2" s="826"/>
      <c r="P2" s="826"/>
      <c r="Q2" s="826"/>
      <c r="R2" s="826"/>
      <c r="S2" s="826"/>
      <c r="T2" s="826"/>
      <c r="U2" s="826"/>
      <c r="V2" s="826"/>
      <c r="W2" s="826"/>
      <c r="X2" s="826"/>
      <c r="Y2" s="826"/>
      <c r="Z2" s="826"/>
      <c r="AA2" s="826"/>
      <c r="AB2" s="826"/>
      <c r="AC2" s="827"/>
      <c r="AD2" s="827"/>
      <c r="AE2" s="827"/>
      <c r="AF2" s="827"/>
      <c r="AG2" s="827"/>
      <c r="AH2" s="827"/>
      <c r="AI2" s="827"/>
      <c r="AJ2" s="827"/>
      <c r="AK2" s="827"/>
      <c r="AL2" s="827"/>
      <c r="AM2" s="827"/>
      <c r="AN2" s="827"/>
      <c r="AO2" s="827"/>
    </row>
    <row r="3" spans="1:42" ht="33.75">
      <c r="A3" s="1326" t="s">
        <v>61</v>
      </c>
      <c r="B3" s="826"/>
      <c r="C3" s="826"/>
      <c r="D3" s="826"/>
      <c r="E3" s="826"/>
      <c r="F3" s="826"/>
      <c r="G3" s="826"/>
      <c r="H3" s="826"/>
      <c r="I3" s="826"/>
      <c r="J3" s="826"/>
      <c r="K3" s="826"/>
      <c r="L3" s="826"/>
      <c r="M3" s="826"/>
      <c r="N3" s="826"/>
      <c r="O3" s="826"/>
      <c r="P3" s="826"/>
      <c r="Q3" s="826"/>
      <c r="R3" s="826"/>
      <c r="S3" s="826"/>
      <c r="T3" s="826"/>
      <c r="U3" s="826"/>
      <c r="V3" s="826"/>
      <c r="W3" s="826"/>
      <c r="X3" s="826"/>
      <c r="Y3" s="826"/>
      <c r="Z3" s="826"/>
      <c r="AA3" s="826"/>
      <c r="AB3" s="826"/>
      <c r="AC3" s="827"/>
      <c r="AD3" s="827"/>
      <c r="AE3" s="827"/>
      <c r="AF3" s="827"/>
      <c r="AG3" s="827"/>
      <c r="AH3" s="827"/>
      <c r="AI3" s="827"/>
      <c r="AJ3" s="827"/>
      <c r="AK3" s="827"/>
      <c r="AL3" s="827"/>
      <c r="AM3" s="827"/>
      <c r="AN3" s="827"/>
      <c r="AO3" s="827"/>
    </row>
    <row r="4" spans="1:42">
      <c r="A4" s="826"/>
      <c r="B4" s="826"/>
      <c r="C4" s="826"/>
      <c r="D4" s="826"/>
      <c r="E4" s="826"/>
      <c r="F4" s="826"/>
      <c r="G4" s="826"/>
      <c r="H4" s="826"/>
      <c r="I4" s="826"/>
      <c r="J4" s="826"/>
      <c r="K4" s="826"/>
      <c r="L4" s="826"/>
      <c r="M4" s="826"/>
      <c r="N4" s="826"/>
      <c r="O4" s="826"/>
      <c r="P4" s="826"/>
      <c r="Q4" s="826"/>
      <c r="R4" s="826"/>
      <c r="S4" s="826"/>
      <c r="T4" s="826"/>
      <c r="U4" s="826"/>
      <c r="V4" s="826"/>
      <c r="W4" s="826"/>
      <c r="X4" s="826"/>
      <c r="Y4" s="826"/>
      <c r="Z4" s="826"/>
      <c r="AA4" s="826"/>
      <c r="AB4" s="826"/>
      <c r="AC4" s="827"/>
      <c r="AD4" s="827"/>
      <c r="AE4" s="827"/>
      <c r="AF4" s="828"/>
      <c r="AG4" s="828"/>
      <c r="AH4" s="828"/>
      <c r="AI4" s="828"/>
      <c r="AJ4" s="828"/>
      <c r="AK4" s="828"/>
      <c r="AL4" s="828"/>
      <c r="AM4" s="828"/>
      <c r="AN4" s="828"/>
      <c r="AO4" s="829" t="s">
        <v>62</v>
      </c>
    </row>
    <row r="5" spans="1:42">
      <c r="A5" s="354"/>
      <c r="B5" s="355">
        <v>1990</v>
      </c>
      <c r="C5" s="355">
        <v>1991</v>
      </c>
      <c r="D5" s="355">
        <v>1992</v>
      </c>
      <c r="E5" s="355">
        <v>1993</v>
      </c>
      <c r="F5" s="355">
        <v>1994</v>
      </c>
      <c r="G5" s="355">
        <v>1995</v>
      </c>
      <c r="H5" s="355">
        <v>1996</v>
      </c>
      <c r="I5" s="355">
        <v>1997</v>
      </c>
      <c r="J5" s="355">
        <v>1998</v>
      </c>
      <c r="K5" s="355">
        <v>1999</v>
      </c>
      <c r="L5" s="355">
        <v>2000</v>
      </c>
      <c r="M5" s="355">
        <v>2001</v>
      </c>
      <c r="N5" s="355">
        <v>2002</v>
      </c>
      <c r="O5" s="355">
        <v>2003</v>
      </c>
      <c r="P5" s="355">
        <v>2004</v>
      </c>
      <c r="Q5" s="355">
        <v>2005</v>
      </c>
      <c r="R5" s="355">
        <v>2006</v>
      </c>
      <c r="S5" s="355">
        <v>2007</v>
      </c>
      <c r="T5" s="355">
        <v>2008</v>
      </c>
      <c r="U5" s="355">
        <v>2009</v>
      </c>
      <c r="V5" s="355">
        <v>2010</v>
      </c>
      <c r="W5" s="355">
        <v>2011</v>
      </c>
      <c r="X5" s="355">
        <v>2012</v>
      </c>
      <c r="Y5" s="355">
        <v>2013</v>
      </c>
      <c r="Z5" s="355">
        <v>2014</v>
      </c>
      <c r="AA5" s="355">
        <v>2015</v>
      </c>
      <c r="AB5" s="355">
        <v>2016</v>
      </c>
      <c r="AC5" s="355">
        <v>2017</v>
      </c>
      <c r="AD5" s="356">
        <v>2018</v>
      </c>
      <c r="AE5" s="827"/>
      <c r="AF5" s="357">
        <v>2014</v>
      </c>
      <c r="AG5" s="355">
        <v>2015</v>
      </c>
      <c r="AH5" s="355">
        <v>2016</v>
      </c>
      <c r="AI5" s="355">
        <v>2017</v>
      </c>
      <c r="AJ5" s="355">
        <v>2018</v>
      </c>
      <c r="AK5" s="355">
        <v>2019</v>
      </c>
      <c r="AL5" s="355">
        <v>2020</v>
      </c>
      <c r="AM5" s="355">
        <v>2021</v>
      </c>
      <c r="AN5" s="355">
        <v>2022</v>
      </c>
      <c r="AO5" s="356">
        <v>2023</v>
      </c>
    </row>
    <row r="6" spans="1:42">
      <c r="A6" s="741" t="s">
        <v>32</v>
      </c>
      <c r="B6" s="358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9"/>
      <c r="AE6" s="827"/>
      <c r="AF6" s="360"/>
      <c r="AG6" s="358"/>
      <c r="AH6" s="358"/>
      <c r="AI6" s="358"/>
      <c r="AJ6" s="358"/>
      <c r="AK6" s="358"/>
      <c r="AL6" s="358"/>
      <c r="AM6" s="358"/>
      <c r="AN6" s="358"/>
      <c r="AO6" s="359"/>
    </row>
    <row r="7" spans="1:42">
      <c r="A7" s="745" t="s">
        <v>33</v>
      </c>
      <c r="B7" s="792">
        <v>89.4</v>
      </c>
      <c r="C7" s="792">
        <v>88.1</v>
      </c>
      <c r="D7" s="792">
        <v>84</v>
      </c>
      <c r="E7" s="792">
        <v>75</v>
      </c>
      <c r="F7" s="792">
        <v>78.5</v>
      </c>
      <c r="G7" s="792">
        <v>75.5</v>
      </c>
      <c r="H7" s="792">
        <v>77.3</v>
      </c>
      <c r="I7" s="792">
        <v>80.2</v>
      </c>
      <c r="J7" s="792">
        <v>79.3</v>
      </c>
      <c r="K7" s="792">
        <v>79.599999999999994</v>
      </c>
      <c r="L7" s="792">
        <v>77.8</v>
      </c>
      <c r="M7" s="792">
        <v>69.400000000000006</v>
      </c>
      <c r="N7" s="792">
        <v>71.599999999999994</v>
      </c>
      <c r="O7" s="792">
        <v>68.5</v>
      </c>
      <c r="P7" s="792">
        <v>69.900000000000006</v>
      </c>
      <c r="Q7" s="792">
        <v>61.9</v>
      </c>
      <c r="R7" s="830">
        <v>71</v>
      </c>
      <c r="S7" s="830">
        <v>71</v>
      </c>
      <c r="T7" s="830">
        <v>73.012942763483366</v>
      </c>
      <c r="U7" s="830">
        <v>63.064127556245737</v>
      </c>
      <c r="V7" s="830">
        <v>66.124259040570891</v>
      </c>
      <c r="W7" s="830">
        <v>69.380671367243778</v>
      </c>
      <c r="X7" s="830">
        <v>59.951438000000003</v>
      </c>
      <c r="Y7" s="830">
        <v>60.368501999999999</v>
      </c>
      <c r="Z7" s="830">
        <v>57.753898999999997</v>
      </c>
      <c r="AA7" s="830">
        <v>61.133144999999999</v>
      </c>
      <c r="AB7" s="830">
        <v>57.311800000000005</v>
      </c>
      <c r="AC7" s="830">
        <v>58.241399999999999</v>
      </c>
      <c r="AD7" s="831">
        <v>54.271699999999996</v>
      </c>
      <c r="AE7" s="827"/>
      <c r="AF7" s="832">
        <v>57.753899187778799</v>
      </c>
      <c r="AG7" s="830">
        <v>61.133144999999999</v>
      </c>
      <c r="AH7" s="830">
        <v>56.466800000000006</v>
      </c>
      <c r="AI7" s="830">
        <v>58.323699999999995</v>
      </c>
      <c r="AJ7" s="830">
        <v>53.311512</v>
      </c>
      <c r="AK7" s="830">
        <v>55.355955999999999</v>
      </c>
      <c r="AL7" s="830">
        <v>50.156887000000005</v>
      </c>
      <c r="AM7" s="830">
        <v>57.744861999999998</v>
      </c>
      <c r="AN7" s="830">
        <v>52.972642999999998</v>
      </c>
      <c r="AO7" s="831">
        <v>47.797758000000002</v>
      </c>
    </row>
    <row r="8" spans="1:42">
      <c r="A8" s="745" t="s">
        <v>34</v>
      </c>
      <c r="B8" s="792">
        <f t="shared" ref="B8:AD8" si="0">B9+B10</f>
        <v>43.599999999999994</v>
      </c>
      <c r="C8" s="792">
        <f t="shared" si="0"/>
        <v>43.5</v>
      </c>
      <c r="D8" s="792">
        <f t="shared" si="0"/>
        <v>43</v>
      </c>
      <c r="E8" s="792">
        <f t="shared" si="0"/>
        <v>36.9</v>
      </c>
      <c r="F8" s="792">
        <f t="shared" si="0"/>
        <v>39</v>
      </c>
      <c r="G8" s="792">
        <f t="shared" si="0"/>
        <v>38.599999999999994</v>
      </c>
      <c r="H8" s="792">
        <f t="shared" si="0"/>
        <v>38.4</v>
      </c>
      <c r="I8" s="792">
        <f t="shared" si="0"/>
        <v>41.8</v>
      </c>
      <c r="J8" s="792">
        <f t="shared" si="0"/>
        <v>45.3</v>
      </c>
      <c r="K8" s="792">
        <f t="shared" si="0"/>
        <v>45</v>
      </c>
      <c r="L8" s="792">
        <f t="shared" si="0"/>
        <v>49.8</v>
      </c>
      <c r="M8" s="792">
        <f t="shared" si="0"/>
        <v>44.3</v>
      </c>
      <c r="N8" s="792">
        <f t="shared" si="0"/>
        <v>44.1</v>
      </c>
      <c r="O8" s="792">
        <f t="shared" si="0"/>
        <v>41.5</v>
      </c>
      <c r="P8" s="792">
        <f t="shared" si="0"/>
        <v>42</v>
      </c>
      <c r="Q8" s="792">
        <f t="shared" si="0"/>
        <v>38.200000000000003</v>
      </c>
      <c r="R8" s="792">
        <f t="shared" si="0"/>
        <v>31</v>
      </c>
      <c r="S8" s="830">
        <f t="shared" si="0"/>
        <v>33</v>
      </c>
      <c r="T8" s="792">
        <f t="shared" si="0"/>
        <v>30.504277166999998</v>
      </c>
      <c r="U8" s="792">
        <f t="shared" si="0"/>
        <v>19.974329323959228</v>
      </c>
      <c r="V8" s="792">
        <f t="shared" si="0"/>
        <v>16.967887962974544</v>
      </c>
      <c r="W8" s="792">
        <f t="shared" si="0"/>
        <v>19.680385731095516</v>
      </c>
      <c r="X8" s="792">
        <f t="shared" si="0"/>
        <v>23.081283999999997</v>
      </c>
      <c r="Y8" s="792">
        <f t="shared" si="0"/>
        <v>27.296287884194271</v>
      </c>
      <c r="Z8" s="792">
        <f t="shared" si="0"/>
        <v>27.812974723643386</v>
      </c>
      <c r="AA8" s="792">
        <f t="shared" si="0"/>
        <v>33.348030000000001</v>
      </c>
      <c r="AB8" s="792">
        <f t="shared" si="0"/>
        <v>31.227499999999999</v>
      </c>
      <c r="AC8" s="792">
        <f t="shared" si="0"/>
        <v>31.679599999999997</v>
      </c>
      <c r="AD8" s="833">
        <f t="shared" si="0"/>
        <v>29.1219</v>
      </c>
      <c r="AE8" s="827"/>
      <c r="AF8" s="834">
        <v>27.8129747236434</v>
      </c>
      <c r="AG8" s="792">
        <v>33.348030000000001</v>
      </c>
      <c r="AH8" s="792">
        <v>31.1248</v>
      </c>
      <c r="AI8" s="792">
        <v>31.192599999999999</v>
      </c>
      <c r="AJ8" s="792">
        <v>27.165863999999999</v>
      </c>
      <c r="AK8" s="792">
        <v>27.312367999999999</v>
      </c>
      <c r="AL8" s="792">
        <v>25.246445000000001</v>
      </c>
      <c r="AM8" s="792">
        <v>28.868774000000002</v>
      </c>
      <c r="AN8" s="792">
        <v>28.888069999999999</v>
      </c>
      <c r="AO8" s="833">
        <v>22.784049</v>
      </c>
    </row>
    <row r="9" spans="1:42">
      <c r="A9" s="835" t="s">
        <v>35</v>
      </c>
      <c r="B9" s="792">
        <v>20.399999999999999</v>
      </c>
      <c r="C9" s="792">
        <v>19.600000000000001</v>
      </c>
      <c r="D9" s="792">
        <v>20.100000000000001</v>
      </c>
      <c r="E9" s="792">
        <v>15.7</v>
      </c>
      <c r="F9" s="792">
        <v>17.2</v>
      </c>
      <c r="G9" s="792">
        <v>17.7</v>
      </c>
      <c r="H9" s="792">
        <v>17.899999999999999</v>
      </c>
      <c r="I9" s="792">
        <v>19.3</v>
      </c>
      <c r="J9" s="792">
        <v>22.6</v>
      </c>
      <c r="K9" s="792">
        <v>22.6</v>
      </c>
      <c r="L9" s="792">
        <v>24.6</v>
      </c>
      <c r="M9" s="792">
        <v>21.7</v>
      </c>
      <c r="N9" s="792">
        <v>22.3</v>
      </c>
      <c r="O9" s="792">
        <v>20.7</v>
      </c>
      <c r="P9" s="792">
        <v>21.8</v>
      </c>
      <c r="Q9" s="792">
        <v>20.2</v>
      </c>
      <c r="R9" s="830">
        <v>15</v>
      </c>
      <c r="S9" s="830">
        <v>16</v>
      </c>
      <c r="T9" s="830">
        <v>14.442425440999999</v>
      </c>
      <c r="U9" s="830">
        <v>10.07725992460173</v>
      </c>
      <c r="V9" s="830">
        <v>5.8298347628061045</v>
      </c>
      <c r="W9" s="830">
        <v>7.9303505860246046</v>
      </c>
      <c r="X9" s="830">
        <v>9.9394599999999986</v>
      </c>
      <c r="Y9" s="830">
        <v>11.990947761005614</v>
      </c>
      <c r="Z9" s="830">
        <v>12.767866524284331</v>
      </c>
      <c r="AA9" s="830">
        <v>14.711281000000001</v>
      </c>
      <c r="AB9" s="830">
        <v>14.075899999999999</v>
      </c>
      <c r="AC9" s="830">
        <v>13.896799999999999</v>
      </c>
      <c r="AD9" s="831">
        <v>12.0914</v>
      </c>
      <c r="AE9" s="827"/>
      <c r="AF9" s="832">
        <v>12.767866524284299</v>
      </c>
      <c r="AG9" s="830">
        <v>14.711281000000001</v>
      </c>
      <c r="AH9" s="830">
        <v>14.168700000000001</v>
      </c>
      <c r="AI9" s="830">
        <v>13.721500000000001</v>
      </c>
      <c r="AJ9" s="830">
        <v>11.601432000000001</v>
      </c>
      <c r="AK9" s="830">
        <v>11.92952</v>
      </c>
      <c r="AL9" s="830">
        <v>12.195399999999999</v>
      </c>
      <c r="AM9" s="830">
        <v>13.547459999999999</v>
      </c>
      <c r="AN9" s="830">
        <v>13.399538</v>
      </c>
      <c r="AO9" s="831">
        <v>10.151396</v>
      </c>
    </row>
    <row r="10" spans="1:42">
      <c r="A10" s="835" t="s">
        <v>36</v>
      </c>
      <c r="B10" s="792">
        <v>23.2</v>
      </c>
      <c r="C10" s="792">
        <v>23.9</v>
      </c>
      <c r="D10" s="792">
        <v>22.9</v>
      </c>
      <c r="E10" s="792">
        <v>21.2</v>
      </c>
      <c r="F10" s="792">
        <v>21.8</v>
      </c>
      <c r="G10" s="792">
        <v>20.9</v>
      </c>
      <c r="H10" s="792">
        <v>20.5</v>
      </c>
      <c r="I10" s="792">
        <v>22.5</v>
      </c>
      <c r="J10" s="792">
        <v>22.7</v>
      </c>
      <c r="K10" s="792">
        <v>22.4</v>
      </c>
      <c r="L10" s="792">
        <v>25.2</v>
      </c>
      <c r="M10" s="792">
        <v>22.6</v>
      </c>
      <c r="N10" s="792">
        <v>21.8</v>
      </c>
      <c r="O10" s="792">
        <v>20.8</v>
      </c>
      <c r="P10" s="792">
        <v>20.2</v>
      </c>
      <c r="Q10" s="792">
        <v>18</v>
      </c>
      <c r="R10" s="830">
        <v>16</v>
      </c>
      <c r="S10" s="830">
        <v>17</v>
      </c>
      <c r="T10" s="830">
        <v>16.061851726</v>
      </c>
      <c r="U10" s="830">
        <v>9.8970693993574983</v>
      </c>
      <c r="V10" s="830">
        <v>11.138053200168439</v>
      </c>
      <c r="W10" s="830">
        <v>11.750035145070912</v>
      </c>
      <c r="X10" s="830">
        <v>13.141824</v>
      </c>
      <c r="Y10" s="830">
        <v>15.305340123188657</v>
      </c>
      <c r="Z10" s="830">
        <v>15.045108199359053</v>
      </c>
      <c r="AA10" s="830">
        <v>18.636748999999998</v>
      </c>
      <c r="AB10" s="830">
        <v>17.151599999999998</v>
      </c>
      <c r="AC10" s="830">
        <v>17.782799999999998</v>
      </c>
      <c r="AD10" s="831">
        <v>17.0305</v>
      </c>
      <c r="AE10" s="827"/>
      <c r="AF10" s="832">
        <v>15.045108199359099</v>
      </c>
      <c r="AG10" s="830">
        <v>18.636748999999998</v>
      </c>
      <c r="AH10" s="830">
        <v>16.956099999999999</v>
      </c>
      <c r="AI10" s="830">
        <v>17.4711</v>
      </c>
      <c r="AJ10" s="830">
        <v>15.564432</v>
      </c>
      <c r="AK10" s="830">
        <v>15.382847999999999</v>
      </c>
      <c r="AL10" s="830">
        <v>13.051045</v>
      </c>
      <c r="AM10" s="830">
        <v>15.321314000000001</v>
      </c>
      <c r="AN10" s="830">
        <v>15.488531999999999</v>
      </c>
      <c r="AO10" s="831">
        <v>12.632652999999999</v>
      </c>
    </row>
    <row r="11" spans="1:42">
      <c r="A11" s="745" t="s">
        <v>37</v>
      </c>
      <c r="B11" s="792">
        <v>9.4</v>
      </c>
      <c r="C11" s="792">
        <v>9.6</v>
      </c>
      <c r="D11" s="792">
        <v>10.4</v>
      </c>
      <c r="E11" s="792">
        <v>9.5</v>
      </c>
      <c r="F11" s="792">
        <v>11.8</v>
      </c>
      <c r="G11" s="792">
        <v>11.4</v>
      </c>
      <c r="H11" s="792">
        <v>12.8</v>
      </c>
      <c r="I11" s="792">
        <v>14.9</v>
      </c>
      <c r="J11" s="792">
        <v>14.3</v>
      </c>
      <c r="K11" s="792">
        <v>14</v>
      </c>
      <c r="L11" s="792">
        <v>14.3</v>
      </c>
      <c r="M11" s="792">
        <v>12.6</v>
      </c>
      <c r="N11" s="792">
        <v>11.9</v>
      </c>
      <c r="O11" s="792">
        <v>10.7</v>
      </c>
      <c r="P11" s="792">
        <v>10.1</v>
      </c>
      <c r="Q11" s="792">
        <v>7.5</v>
      </c>
      <c r="R11" s="830">
        <v>7</v>
      </c>
      <c r="S11" s="830">
        <v>7</v>
      </c>
      <c r="T11" s="830">
        <v>5.0189445599999996</v>
      </c>
      <c r="U11" s="830">
        <v>3.08729399</v>
      </c>
      <c r="V11" s="830">
        <v>1.9526393858121611</v>
      </c>
      <c r="W11" s="830">
        <v>2.7283155475013601</v>
      </c>
      <c r="X11" s="830">
        <v>4.5062129999999998</v>
      </c>
      <c r="Y11" s="830">
        <v>5.0474120793455377</v>
      </c>
      <c r="Z11" s="830">
        <v>5.2593439807776585</v>
      </c>
      <c r="AA11" s="830">
        <v>8.2621640000000003</v>
      </c>
      <c r="AB11" s="830">
        <v>8.0609000000000002</v>
      </c>
      <c r="AC11" s="830">
        <v>8.7739999999999991</v>
      </c>
      <c r="AD11" s="831">
        <v>7.77</v>
      </c>
      <c r="AE11" s="827"/>
      <c r="AF11" s="832">
        <v>5.2593439807776603</v>
      </c>
      <c r="AG11" s="830">
        <v>8.2621640000000003</v>
      </c>
      <c r="AH11" s="830">
        <v>8.3209</v>
      </c>
      <c r="AI11" s="830">
        <v>8.3080999999999996</v>
      </c>
      <c r="AJ11" s="830">
        <v>7.3779469999999998</v>
      </c>
      <c r="AK11" s="830">
        <v>7.5421860000000001</v>
      </c>
      <c r="AL11" s="830">
        <v>6.8166789999999997</v>
      </c>
      <c r="AM11" s="830">
        <v>7.2608410000000001</v>
      </c>
      <c r="AN11" s="830">
        <v>6.7904750000000007</v>
      </c>
      <c r="AO11" s="831">
        <v>5.2672340000000002</v>
      </c>
    </row>
    <row r="12" spans="1:42">
      <c r="A12" s="361" t="s">
        <v>63</v>
      </c>
      <c r="B12" s="836">
        <v>142.4</v>
      </c>
      <c r="C12" s="836">
        <v>141.19999999999999</v>
      </c>
      <c r="D12" s="836">
        <v>137.4</v>
      </c>
      <c r="E12" s="836">
        <v>121.4</v>
      </c>
      <c r="F12" s="836">
        <v>129.30000000000001</v>
      </c>
      <c r="G12" s="836">
        <v>125.5</v>
      </c>
      <c r="H12" s="836">
        <v>128.5</v>
      </c>
      <c r="I12" s="836">
        <v>136.9</v>
      </c>
      <c r="J12" s="836">
        <v>138.9</v>
      </c>
      <c r="K12" s="836">
        <v>138.6</v>
      </c>
      <c r="L12" s="836">
        <v>141.9</v>
      </c>
      <c r="M12" s="836">
        <v>126.3</v>
      </c>
      <c r="N12" s="836">
        <v>127.6</v>
      </c>
      <c r="O12" s="836">
        <v>120.7</v>
      </c>
      <c r="P12" s="836">
        <v>122</v>
      </c>
      <c r="Q12" s="836">
        <v>107.5</v>
      </c>
      <c r="R12" s="837">
        <v>109</v>
      </c>
      <c r="S12" s="837">
        <v>111</v>
      </c>
      <c r="T12" s="837">
        <v>108.53616449048336</v>
      </c>
      <c r="U12" s="837">
        <v>86.125750870204953</v>
      </c>
      <c r="V12" s="837">
        <v>85.044786389357597</v>
      </c>
      <c r="W12" s="837">
        <v>91.789372645840643</v>
      </c>
      <c r="X12" s="837">
        <v>87.538935000000009</v>
      </c>
      <c r="Y12" s="837">
        <v>92.712201680609056</v>
      </c>
      <c r="Z12" s="837">
        <v>90.826217892199878</v>
      </c>
      <c r="AA12" s="837">
        <v>102.74333900000001</v>
      </c>
      <c r="AB12" s="837">
        <v>96.600200000000001</v>
      </c>
      <c r="AC12" s="837">
        <v>98.695100000000011</v>
      </c>
      <c r="AD12" s="838">
        <v>91.163699999999992</v>
      </c>
      <c r="AE12" s="827"/>
      <c r="AF12" s="839">
        <v>90.826217892199907</v>
      </c>
      <c r="AG12" s="837">
        <v>102.74333900000001</v>
      </c>
      <c r="AH12" s="837">
        <v>95.912600000000012</v>
      </c>
      <c r="AI12" s="837">
        <v>97.824399999999997</v>
      </c>
      <c r="AJ12" s="837">
        <v>87.855322999999999</v>
      </c>
      <c r="AK12" s="837">
        <v>90.210509999999999</v>
      </c>
      <c r="AL12" s="837">
        <v>82.220011</v>
      </c>
      <c r="AM12" s="837">
        <v>93.874476999999999</v>
      </c>
      <c r="AN12" s="837">
        <v>88.651187000000007</v>
      </c>
      <c r="AO12" s="838">
        <v>75.849041</v>
      </c>
    </row>
    <row r="13" spans="1:42">
      <c r="A13" s="722" t="s">
        <v>64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  <c r="T13" s="358"/>
      <c r="U13" s="358"/>
      <c r="V13" s="358"/>
      <c r="W13" s="358"/>
      <c r="X13" s="358"/>
      <c r="Y13" s="358"/>
      <c r="Z13" s="358"/>
      <c r="AA13" s="358"/>
      <c r="AB13" s="358"/>
      <c r="AC13" s="358"/>
      <c r="AD13" s="359"/>
      <c r="AE13" s="827"/>
      <c r="AF13" s="360"/>
      <c r="AG13" s="358"/>
      <c r="AH13" s="358"/>
      <c r="AI13" s="358"/>
      <c r="AJ13" s="358"/>
      <c r="AK13" s="358"/>
      <c r="AL13" s="358"/>
      <c r="AM13" s="358"/>
      <c r="AN13" s="358"/>
      <c r="AO13" s="359"/>
    </row>
    <row r="14" spans="1:42">
      <c r="A14" s="840" t="s">
        <v>39</v>
      </c>
      <c r="B14" s="830">
        <v>1647</v>
      </c>
      <c r="C14" s="830">
        <v>1629</v>
      </c>
      <c r="D14" s="830">
        <v>1544</v>
      </c>
      <c r="E14" s="830">
        <v>1425</v>
      </c>
      <c r="F14" s="830">
        <v>1514</v>
      </c>
      <c r="G14" s="830">
        <v>1548</v>
      </c>
      <c r="H14" s="830">
        <v>1655</v>
      </c>
      <c r="I14" s="830">
        <v>1695.2</v>
      </c>
      <c r="J14" s="830">
        <v>1702.1</v>
      </c>
      <c r="K14" s="830">
        <v>1809.4</v>
      </c>
      <c r="L14" s="830">
        <v>1842</v>
      </c>
      <c r="M14" s="830">
        <v>1916</v>
      </c>
      <c r="N14" s="830">
        <v>1968.4</v>
      </c>
      <c r="O14" s="830">
        <v>1914</v>
      </c>
      <c r="P14" s="830">
        <v>2007</v>
      </c>
      <c r="Q14" s="830">
        <v>1997</v>
      </c>
      <c r="R14" s="830">
        <v>2114</v>
      </c>
      <c r="S14" s="830">
        <v>2191</v>
      </c>
      <c r="T14" s="830">
        <v>2144</v>
      </c>
      <c r="U14" s="830">
        <v>1891.9090000000001</v>
      </c>
      <c r="V14" s="830">
        <v>1965</v>
      </c>
      <c r="W14" s="830">
        <v>2042.6</v>
      </c>
      <c r="X14" s="830">
        <v>1963.1</v>
      </c>
      <c r="Y14" s="830">
        <v>1955.147037</v>
      </c>
      <c r="Z14" s="830">
        <v>1871.3762160000001</v>
      </c>
      <c r="AA14" s="830">
        <v>1756.4</v>
      </c>
      <c r="AB14" s="830">
        <v>1685.7210680000001</v>
      </c>
      <c r="AC14" s="830">
        <v>1670.6</v>
      </c>
      <c r="AD14" s="831">
        <v>1762.962642</v>
      </c>
      <c r="AE14" s="827"/>
      <c r="AF14" s="832">
        <v>1736.6</v>
      </c>
      <c r="AG14" s="830">
        <v>1629.8</v>
      </c>
      <c r="AH14" s="830">
        <v>1567.1</v>
      </c>
      <c r="AI14" s="830">
        <v>1547.6</v>
      </c>
      <c r="AJ14" s="830">
        <v>1574.1</v>
      </c>
      <c r="AK14" s="830">
        <v>1594.5</v>
      </c>
      <c r="AL14" s="830">
        <v>1475.8</v>
      </c>
      <c r="AM14" s="830">
        <v>1610.6</v>
      </c>
      <c r="AN14" s="830">
        <v>1607.06</v>
      </c>
      <c r="AO14" s="831">
        <v>1506.6445143000001</v>
      </c>
    </row>
    <row r="15" spans="1:42">
      <c r="A15" s="840" t="s">
        <v>42</v>
      </c>
      <c r="B15" s="830">
        <f>B16+B17</f>
        <v>59</v>
      </c>
      <c r="C15" s="830">
        <f t="shared" ref="C15:AD15" si="1">C16+C17</f>
        <v>56</v>
      </c>
      <c r="D15" s="830">
        <f t="shared" si="1"/>
        <v>61</v>
      </c>
      <c r="E15" s="830">
        <f t="shared" si="1"/>
        <v>57</v>
      </c>
      <c r="F15" s="830">
        <f t="shared" si="1"/>
        <v>66</v>
      </c>
      <c r="G15" s="830">
        <f t="shared" si="1"/>
        <v>71</v>
      </c>
      <c r="H15" s="830">
        <f t="shared" si="1"/>
        <v>71</v>
      </c>
      <c r="I15" s="830">
        <f t="shared" si="1"/>
        <v>73.900000000000006</v>
      </c>
      <c r="J15" s="830">
        <f t="shared" si="1"/>
        <v>78</v>
      </c>
      <c r="K15" s="830">
        <f t="shared" si="1"/>
        <v>77.400000000000006</v>
      </c>
      <c r="L15" s="830">
        <f t="shared" si="1"/>
        <v>74.699999999999989</v>
      </c>
      <c r="M15" s="830">
        <f t="shared" si="1"/>
        <v>70.364000000000004</v>
      </c>
      <c r="N15" s="830">
        <f t="shared" si="1"/>
        <v>64.448999999999998</v>
      </c>
      <c r="O15" s="830">
        <f t="shared" si="1"/>
        <v>65.706000000000003</v>
      </c>
      <c r="P15" s="830">
        <f t="shared" si="1"/>
        <v>65.405999999999992</v>
      </c>
      <c r="Q15" s="830">
        <f t="shared" si="1"/>
        <v>58.792999999999999</v>
      </c>
      <c r="R15" s="830">
        <f t="shared" si="1"/>
        <v>63.402000000000001</v>
      </c>
      <c r="S15" s="830">
        <f t="shared" si="1"/>
        <v>63.204999999999998</v>
      </c>
      <c r="T15" s="830">
        <f t="shared" si="1"/>
        <v>56.052</v>
      </c>
      <c r="U15" s="830">
        <f t="shared" si="1"/>
        <v>44.664999999999999</v>
      </c>
      <c r="V15" s="830">
        <f t="shared" si="1"/>
        <v>47.864000000000004</v>
      </c>
      <c r="W15" s="830">
        <f t="shared" si="1"/>
        <v>47.134</v>
      </c>
      <c r="X15" s="830">
        <f t="shared" si="1"/>
        <v>42.838999999999999</v>
      </c>
      <c r="Y15" s="830">
        <f t="shared" si="1"/>
        <v>43.588999999999999</v>
      </c>
      <c r="Z15" s="830">
        <f t="shared" si="1"/>
        <v>44.802999999999997</v>
      </c>
      <c r="AA15" s="830">
        <f t="shared" si="1"/>
        <v>37.613999999999997</v>
      </c>
      <c r="AB15" s="830">
        <f t="shared" si="1"/>
        <v>39.036000000000001</v>
      </c>
      <c r="AC15" s="830">
        <f t="shared" si="1"/>
        <v>41.1</v>
      </c>
      <c r="AD15" s="831">
        <f t="shared" si="1"/>
        <v>39.441521999999999</v>
      </c>
      <c r="AE15" s="827"/>
      <c r="AF15" s="832">
        <v>42.4</v>
      </c>
      <c r="AG15" s="830">
        <v>38.299999999999997</v>
      </c>
      <c r="AH15" s="830">
        <v>38.799999999999997</v>
      </c>
      <c r="AI15" s="830">
        <v>39.799999999999997</v>
      </c>
      <c r="AJ15" s="830">
        <v>40</v>
      </c>
      <c r="AK15" s="830">
        <v>36.799999999999997</v>
      </c>
      <c r="AL15" s="830">
        <v>35.200000000000003</v>
      </c>
      <c r="AM15" s="830">
        <v>37.799999999999997</v>
      </c>
      <c r="AN15" s="830">
        <v>39.872799999999998</v>
      </c>
      <c r="AO15" s="831">
        <v>36.206388599999997</v>
      </c>
      <c r="AP15" s="830"/>
    </row>
    <row r="16" spans="1:42">
      <c r="A16" s="835" t="s">
        <v>35</v>
      </c>
      <c r="B16" s="830">
        <v>30</v>
      </c>
      <c r="C16" s="830">
        <v>27</v>
      </c>
      <c r="D16" s="830">
        <v>30</v>
      </c>
      <c r="E16" s="830">
        <v>28</v>
      </c>
      <c r="F16" s="830">
        <v>32</v>
      </c>
      <c r="G16" s="830">
        <v>35</v>
      </c>
      <c r="H16" s="830">
        <v>34</v>
      </c>
      <c r="I16" s="830">
        <v>34.799999999999997</v>
      </c>
      <c r="J16" s="830">
        <v>37.6</v>
      </c>
      <c r="K16" s="830">
        <v>37</v>
      </c>
      <c r="L16" s="830">
        <v>36.9</v>
      </c>
      <c r="M16" s="830">
        <v>33.697000000000003</v>
      </c>
      <c r="N16" s="830">
        <v>30.594999999999999</v>
      </c>
      <c r="O16" s="830">
        <v>31.858000000000001</v>
      </c>
      <c r="P16" s="830">
        <v>30.934999999999999</v>
      </c>
      <c r="Q16" s="830">
        <v>28.413</v>
      </c>
      <c r="R16" s="830">
        <v>30.751000000000001</v>
      </c>
      <c r="S16" s="830">
        <v>32.450000000000003</v>
      </c>
      <c r="T16" s="830">
        <v>28.847999999999999</v>
      </c>
      <c r="U16" s="830">
        <v>22.593</v>
      </c>
      <c r="V16" s="830">
        <v>24.317</v>
      </c>
      <c r="W16" s="830">
        <v>24.286000000000001</v>
      </c>
      <c r="X16" s="830">
        <v>23.501999999999999</v>
      </c>
      <c r="Y16" s="830">
        <v>22.047999999999998</v>
      </c>
      <c r="Z16" s="830">
        <v>22.259</v>
      </c>
      <c r="AA16" s="830">
        <v>18.399999999999999</v>
      </c>
      <c r="AB16" s="830">
        <v>16.972999999999999</v>
      </c>
      <c r="AC16" s="830">
        <v>19</v>
      </c>
      <c r="AD16" s="831">
        <v>17.433249</v>
      </c>
      <c r="AE16" s="827"/>
      <c r="AF16" s="832">
        <v>21.5</v>
      </c>
      <c r="AG16" s="830">
        <v>19.5</v>
      </c>
      <c r="AH16" s="830">
        <v>17.899999999999999</v>
      </c>
      <c r="AI16" s="830">
        <v>18.899999999999999</v>
      </c>
      <c r="AJ16" s="830">
        <v>19.2</v>
      </c>
      <c r="AK16" s="830">
        <v>18.899999999999999</v>
      </c>
      <c r="AL16" s="830">
        <v>17.3</v>
      </c>
      <c r="AM16" s="830">
        <v>19.2</v>
      </c>
      <c r="AN16" s="830">
        <v>20.5397</v>
      </c>
      <c r="AO16" s="831">
        <v>19.084134402</v>
      </c>
    </row>
    <row r="17" spans="1:41">
      <c r="A17" s="835" t="s">
        <v>36</v>
      </c>
      <c r="B17" s="830">
        <v>29</v>
      </c>
      <c r="C17" s="830">
        <v>29</v>
      </c>
      <c r="D17" s="830">
        <v>31</v>
      </c>
      <c r="E17" s="830">
        <v>29</v>
      </c>
      <c r="F17" s="830">
        <v>34</v>
      </c>
      <c r="G17" s="830">
        <v>36</v>
      </c>
      <c r="H17" s="830">
        <v>37</v>
      </c>
      <c r="I17" s="830">
        <v>39.1</v>
      </c>
      <c r="J17" s="830">
        <v>40.4</v>
      </c>
      <c r="K17" s="830">
        <v>40.4</v>
      </c>
      <c r="L17" s="830">
        <v>37.799999999999997</v>
      </c>
      <c r="M17" s="830">
        <v>36.667000000000002</v>
      </c>
      <c r="N17" s="830">
        <v>33.853999999999999</v>
      </c>
      <c r="O17" s="830">
        <v>33.847999999999999</v>
      </c>
      <c r="P17" s="830">
        <v>34.470999999999997</v>
      </c>
      <c r="Q17" s="830">
        <v>30.38</v>
      </c>
      <c r="R17" s="830">
        <v>32.651000000000003</v>
      </c>
      <c r="S17" s="830">
        <v>30.754999999999999</v>
      </c>
      <c r="T17" s="830">
        <v>27.204000000000001</v>
      </c>
      <c r="U17" s="830">
        <v>22.071999999999999</v>
      </c>
      <c r="V17" s="830">
        <v>23.547000000000001</v>
      </c>
      <c r="W17" s="830">
        <v>22.847999999999999</v>
      </c>
      <c r="X17" s="830">
        <v>19.337</v>
      </c>
      <c r="Y17" s="830">
        <v>21.541</v>
      </c>
      <c r="Z17" s="830">
        <v>22.544</v>
      </c>
      <c r="AA17" s="830">
        <v>19.213999999999999</v>
      </c>
      <c r="AB17" s="830">
        <v>22.062999999999999</v>
      </c>
      <c r="AC17" s="830">
        <v>22.1</v>
      </c>
      <c r="AD17" s="831">
        <v>22.008272999999999</v>
      </c>
      <c r="AE17" s="827"/>
      <c r="AF17" s="832">
        <v>20.9</v>
      </c>
      <c r="AG17" s="830">
        <v>18.8</v>
      </c>
      <c r="AH17" s="830">
        <v>20.9</v>
      </c>
      <c r="AI17" s="830">
        <v>20.9</v>
      </c>
      <c r="AJ17" s="830">
        <v>20.8</v>
      </c>
      <c r="AK17" s="830">
        <v>17.899999999999999</v>
      </c>
      <c r="AL17" s="830">
        <v>18</v>
      </c>
      <c r="AM17" s="830">
        <v>18.600000000000001</v>
      </c>
      <c r="AN17" s="830">
        <v>19.333100000000002</v>
      </c>
      <c r="AO17" s="831">
        <v>17.122254198</v>
      </c>
    </row>
    <row r="18" spans="1:41">
      <c r="A18" s="361" t="s">
        <v>63</v>
      </c>
      <c r="B18" s="837">
        <v>1706</v>
      </c>
      <c r="C18" s="837">
        <v>1685</v>
      </c>
      <c r="D18" s="837">
        <v>1605</v>
      </c>
      <c r="E18" s="837">
        <v>1482</v>
      </c>
      <c r="F18" s="837">
        <v>1580</v>
      </c>
      <c r="G18" s="837">
        <v>1619</v>
      </c>
      <c r="H18" s="837">
        <v>1726</v>
      </c>
      <c r="I18" s="837">
        <v>1770.4</v>
      </c>
      <c r="J18" s="837">
        <v>1781.3</v>
      </c>
      <c r="K18" s="837">
        <v>1888</v>
      </c>
      <c r="L18" s="837">
        <v>1917.5</v>
      </c>
      <c r="M18" s="837">
        <v>1987</v>
      </c>
      <c r="N18" s="837">
        <v>2033.6</v>
      </c>
      <c r="O18" s="837">
        <v>1980.4</v>
      </c>
      <c r="P18" s="837">
        <v>2072.8000000000002</v>
      </c>
      <c r="Q18" s="837">
        <v>2056.6</v>
      </c>
      <c r="R18" s="837">
        <v>2177.6999999999998</v>
      </c>
      <c r="S18" s="837">
        <v>2254.8000000000002</v>
      </c>
      <c r="T18" s="837">
        <v>2200.6999999999998</v>
      </c>
      <c r="U18" s="837">
        <v>1936.9</v>
      </c>
      <c r="V18" s="837">
        <v>2012.8647759999999</v>
      </c>
      <c r="W18" s="837">
        <v>2089.9018599999999</v>
      </c>
      <c r="X18" s="837">
        <v>2006.118275</v>
      </c>
      <c r="Y18" s="837">
        <v>1998.9642039999999</v>
      </c>
      <c r="Z18" s="837">
        <v>1916.3421189999999</v>
      </c>
      <c r="AA18" s="837">
        <v>1794.2</v>
      </c>
      <c r="AB18" s="837">
        <v>1724.9107710000003</v>
      </c>
      <c r="AC18" s="837">
        <v>1711.8359380000002</v>
      </c>
      <c r="AD18" s="838">
        <v>1802.9411859999998</v>
      </c>
      <c r="AE18" s="827"/>
      <c r="AF18" s="839">
        <v>1779</v>
      </c>
      <c r="AG18" s="837">
        <v>1668.1</v>
      </c>
      <c r="AH18" s="837">
        <v>1605.9</v>
      </c>
      <c r="AI18" s="837">
        <v>1587.4</v>
      </c>
      <c r="AJ18" s="837">
        <v>1614.1</v>
      </c>
      <c r="AK18" s="837">
        <v>1631.3</v>
      </c>
      <c r="AL18" s="837">
        <v>1511</v>
      </c>
      <c r="AM18" s="837">
        <v>1648.5</v>
      </c>
      <c r="AN18" s="837">
        <v>1647.09</v>
      </c>
      <c r="AO18" s="838">
        <v>1542.8509029000002</v>
      </c>
    </row>
    <row r="19" spans="1:41">
      <c r="A19" s="741" t="s">
        <v>65</v>
      </c>
      <c r="B19" s="358"/>
      <c r="C19" s="358"/>
      <c r="D19" s="358"/>
      <c r="E19" s="358"/>
      <c r="F19" s="358"/>
      <c r="G19" s="358"/>
      <c r="H19" s="358"/>
      <c r="I19" s="358"/>
      <c r="J19" s="358"/>
      <c r="K19" s="358"/>
      <c r="L19" s="358"/>
      <c r="M19" s="358"/>
      <c r="N19" s="358"/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358"/>
      <c r="Z19" s="358"/>
      <c r="AA19" s="358"/>
      <c r="AB19" s="358"/>
      <c r="AC19" s="358"/>
      <c r="AD19" s="359"/>
      <c r="AE19" s="827"/>
      <c r="AF19" s="360"/>
      <c r="AG19" s="358"/>
      <c r="AH19" s="358"/>
      <c r="AI19" s="358"/>
      <c r="AJ19" s="358"/>
      <c r="AK19" s="358"/>
      <c r="AL19" s="358"/>
      <c r="AM19" s="358"/>
      <c r="AN19" s="358"/>
      <c r="AO19" s="359"/>
    </row>
    <row r="20" spans="1:41">
      <c r="A20" s="745" t="s">
        <v>33</v>
      </c>
      <c r="B20" s="792">
        <v>32.9</v>
      </c>
      <c r="C20" s="792">
        <v>33</v>
      </c>
      <c r="D20" s="792">
        <v>31.3</v>
      </c>
      <c r="E20" s="792">
        <v>26.2</v>
      </c>
      <c r="F20" s="792">
        <v>25.5</v>
      </c>
      <c r="G20" s="792">
        <v>25.2</v>
      </c>
      <c r="H20" s="792">
        <v>22.9</v>
      </c>
      <c r="I20" s="792">
        <v>22.1</v>
      </c>
      <c r="J20" s="792">
        <v>23.8</v>
      </c>
      <c r="K20" s="792">
        <v>26.4</v>
      </c>
      <c r="L20" s="792">
        <v>26.7</v>
      </c>
      <c r="M20" s="792">
        <v>24.8</v>
      </c>
      <c r="N20" s="792">
        <v>26.5</v>
      </c>
      <c r="O20" s="792">
        <v>27.2</v>
      </c>
      <c r="P20" s="792">
        <v>27.5</v>
      </c>
      <c r="Q20" s="792">
        <v>28.9</v>
      </c>
      <c r="R20" s="792">
        <v>30.6</v>
      </c>
      <c r="S20" s="792">
        <v>29.9</v>
      </c>
      <c r="T20" s="792">
        <v>29.6</v>
      </c>
      <c r="U20" s="792">
        <v>30</v>
      </c>
      <c r="V20" s="792">
        <v>30.3</v>
      </c>
      <c r="W20" s="787">
        <v>32.978164999999997</v>
      </c>
      <c r="X20" s="792">
        <v>32.593950999999997</v>
      </c>
      <c r="Y20" s="792">
        <v>31.288578999999999</v>
      </c>
      <c r="Z20" s="792">
        <v>30.586269000000001</v>
      </c>
      <c r="AA20" s="792">
        <v>29.03209</v>
      </c>
      <c r="AB20" s="792">
        <v>27.975002</v>
      </c>
      <c r="AC20" s="792">
        <v>29.025635000000001</v>
      </c>
      <c r="AD20" s="833">
        <v>30.111322999999999</v>
      </c>
      <c r="AE20" s="827"/>
      <c r="AF20" s="834">
        <v>30.586269000000001</v>
      </c>
      <c r="AG20" s="792">
        <v>29.03209</v>
      </c>
      <c r="AH20" s="792">
        <v>27.975002</v>
      </c>
      <c r="AI20" s="792">
        <v>29.025635000000001</v>
      </c>
      <c r="AJ20" s="792">
        <v>30.111322999999999</v>
      </c>
      <c r="AK20" s="792">
        <v>31.445933</v>
      </c>
      <c r="AL20" s="792">
        <v>28.829049000000001</v>
      </c>
      <c r="AM20" s="792">
        <v>30.170235999999999</v>
      </c>
      <c r="AN20" s="792">
        <v>26.707992000000001</v>
      </c>
      <c r="AO20" s="833">
        <v>24.166346999999998</v>
      </c>
    </row>
    <row r="21" spans="1:41" s="845" customFormat="1">
      <c r="A21" s="362" t="s">
        <v>48</v>
      </c>
      <c r="B21" s="841">
        <v>31.8</v>
      </c>
      <c r="C21" s="841">
        <v>31.9</v>
      </c>
      <c r="D21" s="841">
        <v>30.2</v>
      </c>
      <c r="E21" s="841">
        <v>25.2</v>
      </c>
      <c r="F21" s="841">
        <v>24.7</v>
      </c>
      <c r="G21" s="841">
        <v>24</v>
      </c>
      <c r="H21" s="841">
        <v>21.6</v>
      </c>
      <c r="I21" s="841">
        <v>20.9</v>
      </c>
      <c r="J21" s="841">
        <v>22.2</v>
      </c>
      <c r="K21" s="841">
        <v>24.5</v>
      </c>
      <c r="L21" s="841">
        <v>24.6</v>
      </c>
      <c r="M21" s="841">
        <v>22.6</v>
      </c>
      <c r="N21" s="841">
        <v>24.3</v>
      </c>
      <c r="O21" s="841">
        <v>24.6</v>
      </c>
      <c r="P21" s="841">
        <v>24.7</v>
      </c>
      <c r="Q21" s="841">
        <v>25.9</v>
      </c>
      <c r="R21" s="841">
        <v>27.9</v>
      </c>
      <c r="S21" s="841">
        <v>26.8</v>
      </c>
      <c r="T21" s="841">
        <v>25.7</v>
      </c>
      <c r="U21" s="841">
        <v>26</v>
      </c>
      <c r="V21" s="841">
        <v>26.7</v>
      </c>
      <c r="W21" s="781">
        <v>26.843133999999999</v>
      </c>
      <c r="X21" s="841">
        <v>26.313334000000001</v>
      </c>
      <c r="Y21" s="841">
        <v>25.326249000000001</v>
      </c>
      <c r="Z21" s="841">
        <v>24.300224</v>
      </c>
      <c r="AA21" s="841">
        <v>22.913153999999999</v>
      </c>
      <c r="AB21" s="841">
        <v>23.613302000000001</v>
      </c>
      <c r="AC21" s="841">
        <v>23.270412</v>
      </c>
      <c r="AD21" s="842">
        <v>25.410613999999999</v>
      </c>
      <c r="AE21" s="843"/>
      <c r="AF21" s="844">
        <v>24.300224</v>
      </c>
      <c r="AG21" s="841">
        <v>22.913153999999999</v>
      </c>
      <c r="AH21" s="841">
        <v>23.613302000000001</v>
      </c>
      <c r="AI21" s="841">
        <v>23.270412</v>
      </c>
      <c r="AJ21" s="841">
        <v>25.410613999999999</v>
      </c>
      <c r="AK21" s="841">
        <v>26.718585999999998</v>
      </c>
      <c r="AL21" s="841">
        <v>23.535464000000001</v>
      </c>
      <c r="AM21" s="841">
        <v>24.384277000000001</v>
      </c>
      <c r="AN21" s="841">
        <v>22.051324999999999</v>
      </c>
      <c r="AO21" s="842">
        <v>20.257182</v>
      </c>
    </row>
    <row r="22" spans="1:41">
      <c r="A22" s="745" t="s">
        <v>34</v>
      </c>
      <c r="B22" s="846">
        <f t="shared" ref="B22:V22" si="2">B23+B25</f>
        <v>30.7</v>
      </c>
      <c r="C22" s="846">
        <f t="shared" si="2"/>
        <v>28.2</v>
      </c>
      <c r="D22" s="846">
        <f t="shared" si="2"/>
        <v>28.6</v>
      </c>
      <c r="E22" s="846">
        <f t="shared" si="2"/>
        <v>27.7</v>
      </c>
      <c r="F22" s="846">
        <f t="shared" si="2"/>
        <v>27.8</v>
      </c>
      <c r="G22" s="846">
        <f t="shared" si="2"/>
        <v>29.7</v>
      </c>
      <c r="H22" s="846">
        <f t="shared" si="2"/>
        <v>27.799999999999997</v>
      </c>
      <c r="I22" s="846">
        <f t="shared" si="2"/>
        <v>27.4</v>
      </c>
      <c r="J22" s="846">
        <f t="shared" si="2"/>
        <v>27</v>
      </c>
      <c r="K22" s="846">
        <f t="shared" si="2"/>
        <v>28.6</v>
      </c>
      <c r="L22" s="846">
        <f t="shared" si="2"/>
        <v>32</v>
      </c>
      <c r="M22" s="846">
        <f t="shared" si="2"/>
        <v>31.4</v>
      </c>
      <c r="N22" s="846">
        <f t="shared" si="2"/>
        <v>30.3</v>
      </c>
      <c r="O22" s="846">
        <f t="shared" si="2"/>
        <v>27.5</v>
      </c>
      <c r="P22" s="846">
        <f t="shared" si="2"/>
        <v>30.5</v>
      </c>
      <c r="Q22" s="846">
        <f t="shared" si="2"/>
        <v>30.6</v>
      </c>
      <c r="R22" s="846">
        <f t="shared" si="2"/>
        <v>31.7</v>
      </c>
      <c r="S22" s="846">
        <f t="shared" si="2"/>
        <v>31.8</v>
      </c>
      <c r="T22" s="846">
        <f t="shared" si="2"/>
        <v>30.6</v>
      </c>
      <c r="U22" s="846">
        <f t="shared" si="2"/>
        <v>26.1</v>
      </c>
      <c r="V22" s="846">
        <f t="shared" si="2"/>
        <v>30.2</v>
      </c>
      <c r="W22" s="785">
        <v>27.671153</v>
      </c>
      <c r="X22" s="846">
        <v>28.524332000000001</v>
      </c>
      <c r="Y22" s="846">
        <v>29.140692999999999</v>
      </c>
      <c r="Z22" s="846">
        <v>28.165523</v>
      </c>
      <c r="AA22" s="846">
        <v>26.606845</v>
      </c>
      <c r="AB22" s="846">
        <v>25.754237</v>
      </c>
      <c r="AC22" s="846">
        <v>26.238562999999999</v>
      </c>
      <c r="AD22" s="847">
        <v>23.721316000000002</v>
      </c>
      <c r="AE22" s="827"/>
      <c r="AF22" s="848">
        <v>28.165523</v>
      </c>
      <c r="AG22" s="846">
        <v>26.606845</v>
      </c>
      <c r="AH22" s="846">
        <v>25.754237</v>
      </c>
      <c r="AI22" s="846">
        <v>26.238562999999999</v>
      </c>
      <c r="AJ22" s="846">
        <v>23.721316000000002</v>
      </c>
      <c r="AK22" s="846">
        <v>25.798563000000001</v>
      </c>
      <c r="AL22" s="846">
        <v>22.216127</v>
      </c>
      <c r="AM22" s="846">
        <v>22.769701000000001</v>
      </c>
      <c r="AN22" s="846">
        <v>22.70513</v>
      </c>
      <c r="AO22" s="847">
        <v>19.648059</v>
      </c>
    </row>
    <row r="23" spans="1:41">
      <c r="A23" s="835" t="s">
        <v>66</v>
      </c>
      <c r="B23" s="792">
        <v>12.2</v>
      </c>
      <c r="C23" s="792">
        <v>12</v>
      </c>
      <c r="D23" s="792">
        <v>11.8</v>
      </c>
      <c r="E23" s="792">
        <v>10.7</v>
      </c>
      <c r="F23" s="792">
        <v>11.2</v>
      </c>
      <c r="G23" s="792">
        <v>12</v>
      </c>
      <c r="H23" s="792">
        <v>11.1</v>
      </c>
      <c r="I23" s="792">
        <v>11.1</v>
      </c>
      <c r="J23" s="792">
        <v>10.5</v>
      </c>
      <c r="K23" s="792">
        <v>12</v>
      </c>
      <c r="L23" s="792">
        <v>12.7</v>
      </c>
      <c r="M23" s="792">
        <v>13.6</v>
      </c>
      <c r="N23" s="792">
        <v>13.2</v>
      </c>
      <c r="O23" s="792">
        <v>12.1</v>
      </c>
      <c r="P23" s="792">
        <v>14.4</v>
      </c>
      <c r="Q23" s="792">
        <v>14.3</v>
      </c>
      <c r="R23" s="792">
        <v>14.3</v>
      </c>
      <c r="S23" s="792">
        <v>14.2</v>
      </c>
      <c r="T23" s="792">
        <v>13.8</v>
      </c>
      <c r="U23" s="792">
        <v>10.4</v>
      </c>
      <c r="V23" s="792">
        <v>13.5</v>
      </c>
      <c r="W23" s="787">
        <v>13.010513</v>
      </c>
      <c r="X23" s="792">
        <v>12.401509000000001</v>
      </c>
      <c r="Y23" s="792">
        <v>12.946327</v>
      </c>
      <c r="Z23" s="792">
        <v>12.103090999999999</v>
      </c>
      <c r="AA23" s="792">
        <v>11.258585</v>
      </c>
      <c r="AB23" s="792">
        <v>10.711014</v>
      </c>
      <c r="AC23" s="792">
        <v>11.077904</v>
      </c>
      <c r="AD23" s="833">
        <v>8.9286060000000003</v>
      </c>
      <c r="AE23" s="827"/>
      <c r="AF23" s="834">
        <v>12.103090999999999</v>
      </c>
      <c r="AG23" s="792">
        <v>11.258585</v>
      </c>
      <c r="AH23" s="792">
        <v>10.711014</v>
      </c>
      <c r="AI23" s="792">
        <v>11.077904</v>
      </c>
      <c r="AJ23" s="792">
        <v>8.9286060000000003</v>
      </c>
      <c r="AK23" s="792">
        <v>10.029642000000001</v>
      </c>
      <c r="AL23" s="792">
        <v>9.1674629999999997</v>
      </c>
      <c r="AM23" s="792">
        <v>9.642455</v>
      </c>
      <c r="AN23" s="792">
        <v>9.6518479999999993</v>
      </c>
      <c r="AO23" s="833">
        <v>8.6021789999999996</v>
      </c>
    </row>
    <row r="24" spans="1:41" s="845" customFormat="1">
      <c r="A24" s="362" t="s">
        <v>48</v>
      </c>
      <c r="B24" s="841">
        <v>1.4</v>
      </c>
      <c r="C24" s="841">
        <v>1.6</v>
      </c>
      <c r="D24" s="841">
        <v>1.4</v>
      </c>
      <c r="E24" s="841">
        <v>1</v>
      </c>
      <c r="F24" s="841">
        <v>1</v>
      </c>
      <c r="G24" s="841">
        <v>1.2</v>
      </c>
      <c r="H24" s="841">
        <v>1.3</v>
      </c>
      <c r="I24" s="841">
        <v>1.6</v>
      </c>
      <c r="J24" s="841">
        <v>1</v>
      </c>
      <c r="K24" s="841">
        <v>0.9</v>
      </c>
      <c r="L24" s="841">
        <v>1.3</v>
      </c>
      <c r="M24" s="841">
        <v>1.5</v>
      </c>
      <c r="N24" s="841">
        <v>1.2</v>
      </c>
      <c r="O24" s="841">
        <v>1.3</v>
      </c>
      <c r="P24" s="841">
        <v>1.5</v>
      </c>
      <c r="Q24" s="841">
        <v>1.5</v>
      </c>
      <c r="R24" s="841">
        <v>1.6</v>
      </c>
      <c r="S24" s="841">
        <v>1.7</v>
      </c>
      <c r="T24" s="841">
        <v>1.7</v>
      </c>
      <c r="U24" s="841">
        <v>1.2</v>
      </c>
      <c r="V24" s="841">
        <v>1.5</v>
      </c>
      <c r="W24" s="781">
        <v>1.5834950000000001</v>
      </c>
      <c r="X24" s="841">
        <v>1.4511510000000001</v>
      </c>
      <c r="Y24" s="841">
        <v>1.3720909999999999</v>
      </c>
      <c r="Z24" s="841">
        <v>1.3905240000000001</v>
      </c>
      <c r="AA24" s="841">
        <v>1.3769910000000001</v>
      </c>
      <c r="AB24" s="841">
        <v>1.344268</v>
      </c>
      <c r="AC24" s="841">
        <v>1.5931660000000001</v>
      </c>
      <c r="AD24" s="842">
        <v>1.4702280000000001</v>
      </c>
      <c r="AE24" s="843"/>
      <c r="AF24" s="844">
        <v>1.3905240000000001</v>
      </c>
      <c r="AG24" s="841">
        <v>1.3769910000000001</v>
      </c>
      <c r="AH24" s="841">
        <v>1.344268</v>
      </c>
      <c r="AI24" s="841">
        <v>1.5931660000000001</v>
      </c>
      <c r="AJ24" s="841">
        <v>1.4702280000000001</v>
      </c>
      <c r="AK24" s="841">
        <v>1.5160450000000001</v>
      </c>
      <c r="AL24" s="841">
        <v>1.112617</v>
      </c>
      <c r="AM24" s="841">
        <v>1.2831490000000001</v>
      </c>
      <c r="AN24" s="841">
        <v>1.4418139999999999</v>
      </c>
      <c r="AO24" s="842">
        <v>1.264948</v>
      </c>
    </row>
    <row r="25" spans="1:41">
      <c r="A25" s="835" t="s">
        <v>67</v>
      </c>
      <c r="B25" s="792">
        <v>18.5</v>
      </c>
      <c r="C25" s="792">
        <v>16.2</v>
      </c>
      <c r="D25" s="792">
        <v>16.8</v>
      </c>
      <c r="E25" s="792">
        <v>17</v>
      </c>
      <c r="F25" s="792">
        <v>16.600000000000001</v>
      </c>
      <c r="G25" s="792">
        <v>17.7</v>
      </c>
      <c r="H25" s="792">
        <v>16.7</v>
      </c>
      <c r="I25" s="792">
        <v>16.3</v>
      </c>
      <c r="J25" s="792">
        <v>16.5</v>
      </c>
      <c r="K25" s="792">
        <v>16.600000000000001</v>
      </c>
      <c r="L25" s="792">
        <v>19.3</v>
      </c>
      <c r="M25" s="792">
        <v>17.8</v>
      </c>
      <c r="N25" s="792">
        <v>17.100000000000001</v>
      </c>
      <c r="O25" s="792">
        <v>15.4</v>
      </c>
      <c r="P25" s="792">
        <v>16.100000000000001</v>
      </c>
      <c r="Q25" s="792">
        <v>16.3</v>
      </c>
      <c r="R25" s="792">
        <v>17.399999999999999</v>
      </c>
      <c r="S25" s="792">
        <v>17.600000000000001</v>
      </c>
      <c r="T25" s="792">
        <v>16.8</v>
      </c>
      <c r="U25" s="792">
        <v>15.7</v>
      </c>
      <c r="V25" s="792">
        <v>16.7</v>
      </c>
      <c r="W25" s="787">
        <v>14.660640000000001</v>
      </c>
      <c r="X25" s="792">
        <v>16.122823</v>
      </c>
      <c r="Y25" s="792">
        <v>16.194365999999999</v>
      </c>
      <c r="Z25" s="792">
        <v>16.062432000000001</v>
      </c>
      <c r="AA25" s="792">
        <v>15.34826</v>
      </c>
      <c r="AB25" s="792">
        <v>15.043222999999999</v>
      </c>
      <c r="AC25" s="792">
        <v>15.160659000000001</v>
      </c>
      <c r="AD25" s="833">
        <v>14.79271</v>
      </c>
      <c r="AE25" s="827"/>
      <c r="AF25" s="834">
        <v>16.062432000000001</v>
      </c>
      <c r="AG25" s="792">
        <v>15.34826</v>
      </c>
      <c r="AH25" s="792">
        <v>15.043222999999999</v>
      </c>
      <c r="AI25" s="792">
        <v>15.160659000000001</v>
      </c>
      <c r="AJ25" s="792">
        <v>14.79271</v>
      </c>
      <c r="AK25" s="792">
        <v>15.768921000000001</v>
      </c>
      <c r="AL25" s="792">
        <v>13.048664</v>
      </c>
      <c r="AM25" s="792">
        <v>13.127246</v>
      </c>
      <c r="AN25" s="792">
        <v>13.053281999999999</v>
      </c>
      <c r="AO25" s="833">
        <v>11.04588</v>
      </c>
    </row>
    <row r="26" spans="1:41" s="845" customFormat="1">
      <c r="A26" s="362" t="s">
        <v>48</v>
      </c>
      <c r="B26" s="841">
        <v>-2.1</v>
      </c>
      <c r="C26" s="841">
        <v>1.6</v>
      </c>
      <c r="D26" s="841">
        <v>1.8</v>
      </c>
      <c r="E26" s="841">
        <v>1.6</v>
      </c>
      <c r="F26" s="841">
        <v>1.7</v>
      </c>
      <c r="G26" s="841">
        <v>2.1</v>
      </c>
      <c r="H26" s="841">
        <v>1.9</v>
      </c>
      <c r="I26" s="841">
        <v>1.6</v>
      </c>
      <c r="J26" s="841">
        <v>1.6</v>
      </c>
      <c r="K26" s="841">
        <v>1.6</v>
      </c>
      <c r="L26" s="841">
        <v>1.7</v>
      </c>
      <c r="M26" s="841">
        <v>1.6</v>
      </c>
      <c r="N26" s="841">
        <v>1.4</v>
      </c>
      <c r="O26" s="841">
        <v>1.7</v>
      </c>
      <c r="P26" s="841">
        <v>1.8</v>
      </c>
      <c r="Q26" s="841">
        <v>1.8</v>
      </c>
      <c r="R26" s="841">
        <v>1.9</v>
      </c>
      <c r="S26" s="841">
        <v>1.9</v>
      </c>
      <c r="T26" s="841">
        <v>1.8</v>
      </c>
      <c r="U26" s="841">
        <v>1.8</v>
      </c>
      <c r="V26" s="841">
        <v>1.9</v>
      </c>
      <c r="W26" s="781">
        <v>1.735994</v>
      </c>
      <c r="X26" s="841">
        <v>2.034405</v>
      </c>
      <c r="Y26" s="841">
        <v>2.0484100000000001</v>
      </c>
      <c r="Z26" s="841">
        <v>1.952391</v>
      </c>
      <c r="AA26" s="841">
        <v>1.943233</v>
      </c>
      <c r="AB26" s="841">
        <v>1.810433</v>
      </c>
      <c r="AC26" s="841">
        <v>1.9209510000000001</v>
      </c>
      <c r="AD26" s="842">
        <v>2.1295959999999998</v>
      </c>
      <c r="AE26" s="843"/>
      <c r="AF26" s="844">
        <v>1.952391</v>
      </c>
      <c r="AG26" s="841">
        <v>1.943233</v>
      </c>
      <c r="AH26" s="841">
        <v>1.810433</v>
      </c>
      <c r="AI26" s="841">
        <v>1.9209510000000001</v>
      </c>
      <c r="AJ26" s="841">
        <v>2.1295959999999998</v>
      </c>
      <c r="AK26" s="841">
        <v>2.035393</v>
      </c>
      <c r="AL26" s="841">
        <v>1.5742640000000001</v>
      </c>
      <c r="AM26" s="841">
        <v>1.815752</v>
      </c>
      <c r="AN26" s="841">
        <v>2.0088180000000002</v>
      </c>
      <c r="AO26" s="842">
        <v>1.8684780000000001</v>
      </c>
    </row>
    <row r="27" spans="1:41">
      <c r="A27" s="714" t="s">
        <v>68</v>
      </c>
      <c r="B27" s="792">
        <v>2.5</v>
      </c>
      <c r="C27" s="830"/>
      <c r="D27" s="830"/>
      <c r="E27" s="830"/>
      <c r="F27" s="830"/>
      <c r="G27" s="830"/>
      <c r="H27" s="830"/>
      <c r="I27" s="830"/>
      <c r="J27" s="830"/>
      <c r="K27" s="830"/>
      <c r="L27" s="830"/>
      <c r="M27" s="830"/>
      <c r="N27" s="830"/>
      <c r="O27" s="830"/>
      <c r="P27" s="830"/>
      <c r="Q27" s="830"/>
      <c r="R27" s="830"/>
      <c r="S27" s="830"/>
      <c r="T27" s="830"/>
      <c r="U27" s="830"/>
      <c r="V27" s="830"/>
      <c r="W27" s="798">
        <v>7.0069809999999997</v>
      </c>
      <c r="X27" s="830">
        <v>7.4234200000000001</v>
      </c>
      <c r="Y27" s="830">
        <v>7.6295809999999999</v>
      </c>
      <c r="Z27" s="830">
        <v>6.3868020000000003</v>
      </c>
      <c r="AA27" s="830">
        <v>7.1688130000000001</v>
      </c>
      <c r="AB27" s="830">
        <v>11.459657</v>
      </c>
      <c r="AC27" s="830">
        <v>7.988715</v>
      </c>
      <c r="AD27" s="831">
        <v>5.6961930000000001</v>
      </c>
      <c r="AE27" s="827"/>
      <c r="AF27" s="832">
        <v>6.3868020000000003</v>
      </c>
      <c r="AG27" s="830">
        <v>7.1688130000000001</v>
      </c>
      <c r="AH27" s="830">
        <v>11.459657</v>
      </c>
      <c r="AI27" s="830">
        <v>7.988715</v>
      </c>
      <c r="AJ27" s="830">
        <v>5.6961930000000001</v>
      </c>
      <c r="AK27" s="830">
        <v>6.9628779999999999</v>
      </c>
      <c r="AL27" s="830">
        <v>4.9343130000000004</v>
      </c>
      <c r="AM27" s="830">
        <v>4.1689249999999998</v>
      </c>
      <c r="AN27" s="830">
        <v>3.7883420000000001</v>
      </c>
      <c r="AO27" s="831">
        <v>3.5180980000000002</v>
      </c>
    </row>
    <row r="28" spans="1:41" s="845" customFormat="1">
      <c r="A28" s="362" t="s">
        <v>48</v>
      </c>
      <c r="B28" s="841">
        <v>0.2</v>
      </c>
      <c r="C28" s="841"/>
      <c r="D28" s="841"/>
      <c r="E28" s="841"/>
      <c r="F28" s="841"/>
      <c r="G28" s="841"/>
      <c r="H28" s="841"/>
      <c r="I28" s="841"/>
      <c r="J28" s="841"/>
      <c r="K28" s="841"/>
      <c r="L28" s="841"/>
      <c r="M28" s="841"/>
      <c r="N28" s="841"/>
      <c r="O28" s="841"/>
      <c r="P28" s="841"/>
      <c r="Q28" s="841"/>
      <c r="R28" s="841"/>
      <c r="S28" s="841"/>
      <c r="T28" s="841"/>
      <c r="U28" s="841"/>
      <c r="V28" s="841"/>
      <c r="W28" s="781">
        <v>9.4200000000000002E-4</v>
      </c>
      <c r="X28" s="841" t="s">
        <v>513</v>
      </c>
      <c r="Y28" s="841" t="s">
        <v>513</v>
      </c>
      <c r="Z28" s="841" t="s">
        <v>513</v>
      </c>
      <c r="AA28" s="841">
        <v>6.7340000000000004E-3</v>
      </c>
      <c r="AB28" s="841" t="s">
        <v>513</v>
      </c>
      <c r="AC28" s="841">
        <v>1.003E-3</v>
      </c>
      <c r="AD28" s="842">
        <v>2.911E-3</v>
      </c>
      <c r="AE28" s="843"/>
      <c r="AF28" s="844" t="s">
        <v>513</v>
      </c>
      <c r="AG28" s="841">
        <v>6.7340000000000004E-3</v>
      </c>
      <c r="AH28" s="841" t="s">
        <v>513</v>
      </c>
      <c r="AI28" s="841">
        <v>1.003E-3</v>
      </c>
      <c r="AJ28" s="841">
        <v>2.911E-3</v>
      </c>
      <c r="AK28" s="841" t="s">
        <v>513</v>
      </c>
      <c r="AL28" s="841" t="s">
        <v>513</v>
      </c>
      <c r="AM28" s="841">
        <v>8.6619999999999996E-3</v>
      </c>
      <c r="AN28" s="841">
        <v>8.7600000000000004E-4</v>
      </c>
      <c r="AO28" s="842">
        <v>1.09E-3</v>
      </c>
    </row>
    <row r="29" spans="1:41">
      <c r="A29" s="363" t="s">
        <v>63</v>
      </c>
      <c r="B29" s="849">
        <v>66.099999999999994</v>
      </c>
      <c r="C29" s="849">
        <v>61.2</v>
      </c>
      <c r="D29" s="849">
        <v>59.9</v>
      </c>
      <c r="E29" s="849">
        <v>53.9</v>
      </c>
      <c r="F29" s="849">
        <v>53.3</v>
      </c>
      <c r="G29" s="849">
        <v>54.9</v>
      </c>
      <c r="H29" s="849">
        <v>50.7</v>
      </c>
      <c r="I29" s="849">
        <v>49.5</v>
      </c>
      <c r="J29" s="849">
        <v>50.8</v>
      </c>
      <c r="K29" s="849">
        <v>55</v>
      </c>
      <c r="L29" s="849">
        <v>58.7</v>
      </c>
      <c r="M29" s="849">
        <v>56.2</v>
      </c>
      <c r="N29" s="849">
        <v>56.8</v>
      </c>
      <c r="O29" s="849">
        <v>54.7</v>
      </c>
      <c r="P29" s="849">
        <v>58</v>
      </c>
      <c r="Q29" s="849">
        <v>59.5</v>
      </c>
      <c r="R29" s="849">
        <v>62.3</v>
      </c>
      <c r="S29" s="849">
        <v>61.7</v>
      </c>
      <c r="T29" s="849">
        <v>60.2</v>
      </c>
      <c r="U29" s="849">
        <v>56.1</v>
      </c>
      <c r="V29" s="849">
        <v>60.5</v>
      </c>
      <c r="W29" s="850">
        <v>67.656299000000004</v>
      </c>
      <c r="X29" s="849">
        <v>68.541702999999998</v>
      </c>
      <c r="Y29" s="849">
        <v>68.058852999999999</v>
      </c>
      <c r="Z29" s="849">
        <v>65.138593999999998</v>
      </c>
      <c r="AA29" s="849">
        <v>62.807747999999997</v>
      </c>
      <c r="AB29" s="849">
        <v>65.188896</v>
      </c>
      <c r="AC29" s="849">
        <v>63.252912999999999</v>
      </c>
      <c r="AD29" s="851">
        <v>59.528832000000001</v>
      </c>
      <c r="AE29" s="827"/>
      <c r="AF29" s="852">
        <v>65.138593999999998</v>
      </c>
      <c r="AG29" s="849">
        <v>62.807747999999997</v>
      </c>
      <c r="AH29" s="849">
        <v>65.188896</v>
      </c>
      <c r="AI29" s="849">
        <v>63.252912999999999</v>
      </c>
      <c r="AJ29" s="849">
        <v>59.528832000000001</v>
      </c>
      <c r="AK29" s="849">
        <v>64.207374000000002</v>
      </c>
      <c r="AL29" s="849">
        <v>55.979489000000001</v>
      </c>
      <c r="AM29" s="849">
        <v>57.108862000000002</v>
      </c>
      <c r="AN29" s="849">
        <v>53.201464000000001</v>
      </c>
      <c r="AO29" s="851">
        <v>47.332504</v>
      </c>
    </row>
    <row r="30" spans="1:41" s="845" customFormat="1">
      <c r="A30" s="365" t="s">
        <v>48</v>
      </c>
      <c r="B30" s="853">
        <v>35.5</v>
      </c>
      <c r="C30" s="853">
        <v>35</v>
      </c>
      <c r="D30" s="853">
        <v>33.4</v>
      </c>
      <c r="E30" s="853">
        <v>27.8</v>
      </c>
      <c r="F30" s="853">
        <v>27.4</v>
      </c>
      <c r="G30" s="853">
        <v>27.3</v>
      </c>
      <c r="H30" s="853">
        <v>24.8</v>
      </c>
      <c r="I30" s="853">
        <v>23.8</v>
      </c>
      <c r="J30" s="853">
        <v>24.8</v>
      </c>
      <c r="K30" s="853">
        <v>27</v>
      </c>
      <c r="L30" s="853">
        <v>27.6</v>
      </c>
      <c r="M30" s="853">
        <v>25.7</v>
      </c>
      <c r="N30" s="853">
        <v>26.9</v>
      </c>
      <c r="O30" s="853">
        <v>27.6</v>
      </c>
      <c r="P30" s="853">
        <v>28</v>
      </c>
      <c r="Q30" s="853">
        <v>29.2</v>
      </c>
      <c r="R30" s="853">
        <v>31.4</v>
      </c>
      <c r="S30" s="853">
        <v>30.4</v>
      </c>
      <c r="T30" s="853">
        <v>29.2</v>
      </c>
      <c r="U30" s="853">
        <v>29</v>
      </c>
      <c r="V30" s="853">
        <v>30.1</v>
      </c>
      <c r="W30" s="854">
        <v>30.163564999999998</v>
      </c>
      <c r="X30" s="853">
        <v>29.79889</v>
      </c>
      <c r="Y30" s="853">
        <v>28.746749999999999</v>
      </c>
      <c r="Z30" s="853">
        <v>27.643139000000001</v>
      </c>
      <c r="AA30" s="853">
        <v>26.240112</v>
      </c>
      <c r="AB30" s="853">
        <v>26.768003</v>
      </c>
      <c r="AC30" s="853">
        <v>26.785532</v>
      </c>
      <c r="AD30" s="855">
        <v>29.013349000000002</v>
      </c>
      <c r="AE30" s="843"/>
      <c r="AF30" s="856">
        <v>27.643139000000001</v>
      </c>
      <c r="AG30" s="853">
        <v>26.240112</v>
      </c>
      <c r="AH30" s="853">
        <v>26.768003</v>
      </c>
      <c r="AI30" s="853">
        <v>26.785532</v>
      </c>
      <c r="AJ30" s="853">
        <v>29.013349000000002</v>
      </c>
      <c r="AK30" s="853">
        <v>30.270023999999999</v>
      </c>
      <c r="AL30" s="853">
        <v>26.222345000000001</v>
      </c>
      <c r="AM30" s="853">
        <v>27.49184</v>
      </c>
      <c r="AN30" s="853">
        <v>25.502832999999999</v>
      </c>
      <c r="AO30" s="855">
        <v>23.391698000000002</v>
      </c>
    </row>
    <row r="31" spans="1:41">
      <c r="A31" s="741" t="s">
        <v>69</v>
      </c>
      <c r="B31" s="857">
        <v>67.974999999999994</v>
      </c>
      <c r="C31" s="857">
        <v>70.646000000000001</v>
      </c>
      <c r="D31" s="857">
        <v>71.459000000000003</v>
      </c>
      <c r="E31" s="857">
        <v>73.424999999999997</v>
      </c>
      <c r="F31" s="857">
        <v>73.977999999999994</v>
      </c>
      <c r="G31" s="857">
        <v>73.722999999999999</v>
      </c>
      <c r="H31" s="857">
        <v>76.103999999999999</v>
      </c>
      <c r="I31" s="857">
        <v>76.873000000000005</v>
      </c>
      <c r="J31" s="857">
        <v>78.709999999999994</v>
      </c>
      <c r="K31" s="857">
        <v>76.325999999999993</v>
      </c>
      <c r="L31" s="857">
        <v>77.879000000000005</v>
      </c>
      <c r="M31" s="857">
        <v>80.444000000000003</v>
      </c>
      <c r="N31" s="857">
        <v>78.459999999999994</v>
      </c>
      <c r="O31" s="857">
        <v>80.206000000000003</v>
      </c>
      <c r="P31" s="857">
        <v>78.150999999999996</v>
      </c>
      <c r="Q31" s="857">
        <v>77.366</v>
      </c>
      <c r="R31" s="857">
        <v>81.209000000000003</v>
      </c>
      <c r="S31" s="857">
        <v>76.668999999999997</v>
      </c>
      <c r="T31" s="857">
        <v>75.754999999999995</v>
      </c>
      <c r="U31" s="857">
        <v>72.046000000000006</v>
      </c>
      <c r="V31" s="857">
        <v>73.322000000000003</v>
      </c>
      <c r="W31" s="857">
        <v>70.415000000000006</v>
      </c>
      <c r="X31" s="857">
        <v>64.823716000000005</v>
      </c>
      <c r="Y31" s="857">
        <v>57.904046999999998</v>
      </c>
      <c r="Z31" s="857">
        <v>56.542969999999997</v>
      </c>
      <c r="AA31" s="857">
        <v>59.5</v>
      </c>
      <c r="AB31" s="858">
        <v>59.156396999999998</v>
      </c>
      <c r="AC31" s="858">
        <v>57.957999000000001</v>
      </c>
      <c r="AD31" s="859">
        <v>62.396016620338912</v>
      </c>
      <c r="AE31" s="827"/>
      <c r="AF31" s="860">
        <v>52.616709</v>
      </c>
      <c r="AG31" s="857">
        <v>55.035331999999997</v>
      </c>
      <c r="AH31" s="858">
        <v>53.409371</v>
      </c>
      <c r="AI31" s="858">
        <v>51.066223999999998</v>
      </c>
      <c r="AJ31" s="858">
        <v>50.983002999999997</v>
      </c>
      <c r="AK31" s="858">
        <v>52.134830700341453</v>
      </c>
      <c r="AL31" s="858">
        <v>37.299592556366292</v>
      </c>
      <c r="AM31" s="858">
        <v>40.187920350631373</v>
      </c>
      <c r="AN31" s="858">
        <v>41.833754327888464</v>
      </c>
      <c r="AO31" s="859">
        <v>46.048285158879331</v>
      </c>
    </row>
    <row r="32" spans="1:41">
      <c r="A32" s="745" t="s">
        <v>50</v>
      </c>
      <c r="B32" s="861">
        <v>27.452999999999999</v>
      </c>
      <c r="C32" s="861">
        <v>30.114000000000001</v>
      </c>
      <c r="D32" s="861">
        <v>29.641999999999999</v>
      </c>
      <c r="E32" s="861">
        <v>29.837</v>
      </c>
      <c r="F32" s="861">
        <v>30.164000000000001</v>
      </c>
      <c r="G32" s="861">
        <v>32.289000000000001</v>
      </c>
      <c r="H32" s="861">
        <v>35.877000000000002</v>
      </c>
      <c r="I32" s="861">
        <v>35.396000000000001</v>
      </c>
      <c r="J32" s="861">
        <v>36.920999999999999</v>
      </c>
      <c r="K32" s="861">
        <v>35.549999999999997</v>
      </c>
      <c r="L32" s="861">
        <v>36.832000000000001</v>
      </c>
      <c r="M32" s="861">
        <v>39.612000000000002</v>
      </c>
      <c r="N32" s="861">
        <v>38.542000000000002</v>
      </c>
      <c r="O32" s="861">
        <v>37.387999999999998</v>
      </c>
      <c r="P32" s="861">
        <v>38.875999999999998</v>
      </c>
      <c r="Q32" s="861">
        <v>39.103999999999999</v>
      </c>
      <c r="R32" s="861">
        <v>41.051000000000002</v>
      </c>
      <c r="S32" s="861">
        <v>39.9</v>
      </c>
      <c r="T32" s="861">
        <v>42.02</v>
      </c>
      <c r="U32" s="861">
        <v>40.251754999999996</v>
      </c>
      <c r="V32" s="861">
        <v>42.328000000000003</v>
      </c>
      <c r="W32" s="861">
        <v>40.816000000000003</v>
      </c>
      <c r="X32" s="861">
        <v>41.459710999999999</v>
      </c>
      <c r="Y32" s="861">
        <v>39.309101600000005</v>
      </c>
      <c r="Z32" s="861">
        <v>40.066463000000006</v>
      </c>
      <c r="AA32" s="861">
        <v>41.2796758</v>
      </c>
      <c r="AB32" s="861">
        <v>41.293480799999998</v>
      </c>
      <c r="AC32" s="861">
        <v>38.386101869000001</v>
      </c>
      <c r="AD32" s="862">
        <v>38.401016620338908</v>
      </c>
      <c r="AE32" s="827"/>
      <c r="AF32" s="863">
        <v>31.079499999999999</v>
      </c>
      <c r="AG32" s="861">
        <v>31.035408</v>
      </c>
      <c r="AH32" s="861">
        <v>31.531115</v>
      </c>
      <c r="AI32" s="861">
        <v>30.321102</v>
      </c>
      <c r="AJ32" s="861">
        <v>30.332882999999999</v>
      </c>
      <c r="AK32" s="861">
        <v>35.215572884162995</v>
      </c>
      <c r="AL32" s="861">
        <v>27.65872591694923</v>
      </c>
      <c r="AM32" s="861">
        <v>29.16684853969862</v>
      </c>
      <c r="AN32" s="861">
        <v>31.487594926489532</v>
      </c>
      <c r="AO32" s="862">
        <v>31.998621862270461</v>
      </c>
    </row>
    <row r="33" spans="1:41">
      <c r="A33" s="750" t="s">
        <v>51</v>
      </c>
      <c r="B33" s="864">
        <v>40.521999999999998</v>
      </c>
      <c r="C33" s="864">
        <v>40.531999999999996</v>
      </c>
      <c r="D33" s="864">
        <v>41.817</v>
      </c>
      <c r="E33" s="864">
        <v>43.588000000000001</v>
      </c>
      <c r="F33" s="864">
        <v>43.814</v>
      </c>
      <c r="G33" s="864">
        <v>41.433999999999997</v>
      </c>
      <c r="H33" s="864">
        <v>40.226999999999997</v>
      </c>
      <c r="I33" s="864">
        <v>41.476999999999997</v>
      </c>
      <c r="J33" s="864">
        <v>41.789000000000001</v>
      </c>
      <c r="K33" s="864">
        <v>40.776000000000003</v>
      </c>
      <c r="L33" s="864">
        <v>41.046999999999997</v>
      </c>
      <c r="M33" s="864">
        <v>40.832000000000001</v>
      </c>
      <c r="N33" s="864">
        <v>39.917999999999999</v>
      </c>
      <c r="O33" s="864">
        <v>42.817999999999998</v>
      </c>
      <c r="P33" s="864">
        <v>39.274999999999999</v>
      </c>
      <c r="Q33" s="864">
        <v>38.262</v>
      </c>
      <c r="R33" s="864">
        <v>40.158000000000001</v>
      </c>
      <c r="S33" s="864">
        <v>36.768999999999998</v>
      </c>
      <c r="T33" s="864">
        <v>33.734999999999999</v>
      </c>
      <c r="U33" s="864">
        <v>31.794291999999995</v>
      </c>
      <c r="V33" s="864">
        <v>30.993939999999998</v>
      </c>
      <c r="W33" s="864">
        <v>30.187999999999999</v>
      </c>
      <c r="X33" s="864">
        <v>22.808</v>
      </c>
      <c r="Y33" s="864">
        <v>24.210999999999999</v>
      </c>
      <c r="Z33" s="864">
        <v>21.768000000000001</v>
      </c>
      <c r="AA33" s="864">
        <v>24.285</v>
      </c>
      <c r="AB33" s="864">
        <v>25.143999999999998</v>
      </c>
      <c r="AC33" s="864">
        <v>24.120999999999999</v>
      </c>
      <c r="AD33" s="865">
        <v>23.995000000000001</v>
      </c>
      <c r="AE33" s="827"/>
      <c r="AF33" s="866">
        <v>21.537209000000001</v>
      </c>
      <c r="AG33" s="864">
        <v>23.999924</v>
      </c>
      <c r="AH33" s="864">
        <v>21.878256</v>
      </c>
      <c r="AI33" s="864">
        <v>20.745121999999999</v>
      </c>
      <c r="AJ33" s="864">
        <v>20.650120000000001</v>
      </c>
      <c r="AK33" s="864">
        <v>16.919257816178458</v>
      </c>
      <c r="AL33" s="864">
        <v>9.6408666394170606</v>
      </c>
      <c r="AM33" s="864">
        <v>11.021071810932753</v>
      </c>
      <c r="AN33" s="864">
        <v>10.346159401398932</v>
      </c>
      <c r="AO33" s="865">
        <v>14.04966329660887</v>
      </c>
    </row>
    <row r="34" spans="1:41">
      <c r="A34" s="827"/>
      <c r="B34" s="867"/>
      <c r="C34" s="867"/>
      <c r="D34" s="867"/>
      <c r="E34" s="867"/>
      <c r="F34" s="867"/>
      <c r="G34" s="867"/>
      <c r="H34" s="867"/>
      <c r="I34" s="867"/>
      <c r="J34" s="867"/>
      <c r="K34" s="867"/>
      <c r="L34" s="867"/>
      <c r="M34" s="867"/>
      <c r="N34" s="867"/>
      <c r="O34" s="867"/>
      <c r="P34" s="867"/>
      <c r="Q34" s="867"/>
      <c r="R34" s="867"/>
      <c r="S34" s="867"/>
      <c r="T34" s="867"/>
      <c r="U34" s="867"/>
      <c r="V34" s="867"/>
      <c r="W34" s="867"/>
      <c r="X34" s="867"/>
      <c r="Y34" s="867"/>
      <c r="Z34" s="868"/>
      <c r="AA34" s="868"/>
      <c r="AB34" s="868"/>
      <c r="AC34" s="868"/>
      <c r="AD34" s="868"/>
      <c r="AE34" s="827"/>
      <c r="AF34" s="827"/>
      <c r="AG34" s="827"/>
      <c r="AH34" s="827"/>
      <c r="AI34" s="827"/>
      <c r="AJ34" s="827"/>
      <c r="AK34" s="827"/>
      <c r="AL34" s="827"/>
      <c r="AM34" s="827"/>
      <c r="AN34" s="827"/>
      <c r="AO34" s="827"/>
    </row>
    <row r="35" spans="1:41">
      <c r="A35" s="843" t="s">
        <v>70</v>
      </c>
      <c r="B35" s="827"/>
      <c r="C35" s="827"/>
      <c r="D35" s="827"/>
      <c r="E35" s="827"/>
      <c r="F35" s="827"/>
      <c r="G35" s="827"/>
      <c r="H35" s="827"/>
      <c r="I35" s="827"/>
      <c r="J35" s="827"/>
      <c r="K35" s="827"/>
      <c r="L35" s="827"/>
      <c r="M35" s="827"/>
      <c r="N35" s="827"/>
      <c r="O35" s="827"/>
      <c r="P35" s="827"/>
      <c r="Q35" s="827"/>
      <c r="R35" s="827"/>
      <c r="S35" s="827"/>
      <c r="T35" s="827"/>
      <c r="U35" s="827"/>
      <c r="V35" s="827"/>
      <c r="W35" s="827"/>
      <c r="X35" s="827"/>
      <c r="Y35" s="827"/>
      <c r="Z35" s="827"/>
      <c r="AA35" s="827"/>
      <c r="AB35" s="827"/>
      <c r="AC35" s="827"/>
      <c r="AD35" s="827"/>
      <c r="AE35" s="827"/>
      <c r="AF35" s="827"/>
      <c r="AG35" s="827"/>
      <c r="AH35" s="827"/>
      <c r="AI35" s="827"/>
      <c r="AJ35" s="827"/>
      <c r="AK35" s="827"/>
      <c r="AL35" s="827"/>
      <c r="AM35" s="827"/>
      <c r="AN35" s="827"/>
      <c r="AO35" s="827"/>
    </row>
    <row r="36" spans="1:41" ht="22.5">
      <c r="A36" s="822" t="s">
        <v>71</v>
      </c>
      <c r="B36" s="827"/>
      <c r="C36" s="827"/>
      <c r="D36" s="827"/>
      <c r="E36" s="827"/>
      <c r="F36" s="827"/>
      <c r="G36" s="827"/>
      <c r="H36" s="827"/>
      <c r="I36" s="827"/>
      <c r="J36" s="827"/>
      <c r="K36" s="827"/>
      <c r="L36" s="827"/>
      <c r="M36" s="827"/>
      <c r="N36" s="827"/>
      <c r="O36" s="827"/>
      <c r="P36" s="827"/>
      <c r="Q36" s="827"/>
      <c r="R36" s="827"/>
      <c r="S36" s="827"/>
      <c r="T36" s="827"/>
      <c r="U36" s="827"/>
      <c r="V36" s="827"/>
      <c r="W36" s="827"/>
      <c r="X36" s="827"/>
      <c r="Y36" s="827"/>
      <c r="Z36" s="827"/>
      <c r="AA36" s="827"/>
      <c r="AB36" s="827"/>
      <c r="AC36" s="827"/>
      <c r="AD36" s="827"/>
      <c r="AE36" s="827"/>
      <c r="AF36" s="827"/>
      <c r="AG36" s="827"/>
      <c r="AH36" s="827"/>
      <c r="AI36" s="827"/>
      <c r="AJ36" s="827"/>
      <c r="AK36" s="827"/>
      <c r="AL36" s="827"/>
      <c r="AM36" s="827"/>
      <c r="AN36" s="827"/>
      <c r="AO36" s="827"/>
    </row>
    <row r="37" spans="1:41" ht="45">
      <c r="A37" s="822" t="s">
        <v>57</v>
      </c>
      <c r="B37" s="827"/>
      <c r="C37" s="827"/>
      <c r="D37" s="827"/>
      <c r="E37" s="827"/>
      <c r="F37" s="827"/>
      <c r="G37" s="827"/>
      <c r="H37" s="827"/>
      <c r="I37" s="827"/>
      <c r="J37" s="827"/>
      <c r="K37" s="827"/>
      <c r="L37" s="827"/>
      <c r="M37" s="827"/>
      <c r="N37" s="827"/>
      <c r="O37" s="827"/>
      <c r="P37" s="827"/>
      <c r="Q37" s="827"/>
      <c r="R37" s="827"/>
      <c r="S37" s="827"/>
      <c r="T37" s="827"/>
      <c r="U37" s="827"/>
      <c r="V37" s="827"/>
      <c r="W37" s="827"/>
      <c r="X37" s="827"/>
      <c r="Y37" s="827"/>
      <c r="Z37" s="827"/>
      <c r="AA37" s="827"/>
      <c r="AB37" s="827"/>
      <c r="AC37" s="827"/>
      <c r="AD37" s="827"/>
      <c r="AE37" s="827"/>
      <c r="AF37" s="827"/>
      <c r="AG37" s="827"/>
      <c r="AH37" s="827"/>
      <c r="AI37" s="827"/>
      <c r="AJ37" s="827"/>
      <c r="AK37" s="827"/>
      <c r="AL37" s="827"/>
      <c r="AM37" s="827"/>
      <c r="AN37" s="827"/>
      <c r="AO37" s="827"/>
    </row>
    <row r="38" spans="1:41" ht="22.5">
      <c r="A38" s="822" t="s">
        <v>58</v>
      </c>
    </row>
    <row r="39" spans="1:41" ht="22.5">
      <c r="A39" s="822" t="s">
        <v>538</v>
      </c>
    </row>
    <row r="40" spans="1:41">
      <c r="A40" s="822" t="s">
        <v>72</v>
      </c>
    </row>
    <row r="41" spans="1:41" ht="56.25">
      <c r="A41" s="1325" t="s">
        <v>59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J41"/>
  <sheetViews>
    <sheetView showGridLines="0" zoomScaleNormal="100" workbookViewId="0">
      <pane xSplit="1" ySplit="3" topLeftCell="P4" activePane="bottomRight" state="frozen"/>
      <selection pane="topRight"/>
      <selection pane="bottomLeft"/>
      <selection pane="bottomRight" activeCell="U39" sqref="U39"/>
    </sheetView>
  </sheetViews>
  <sheetFormatPr baseColWidth="10" defaultColWidth="11.42578125" defaultRowHeight="12.75"/>
  <cols>
    <col min="1" max="1" width="52.140625" style="110" customWidth="1"/>
    <col min="2" max="33" width="7.140625" style="9" customWidth="1"/>
    <col min="34" max="34" width="7.7109375" style="9" customWidth="1"/>
    <col min="35" max="35" width="8.7109375" style="9" customWidth="1"/>
    <col min="36" max="1024" width="11.42578125" style="9"/>
  </cols>
  <sheetData>
    <row r="1" spans="1:35">
      <c r="A1" s="61" t="s">
        <v>352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3"/>
      <c r="AD1" s="63"/>
      <c r="AE1" s="63"/>
      <c r="AF1" s="63"/>
      <c r="AG1" s="63"/>
    </row>
    <row r="2" spans="1:35">
      <c r="A2" s="11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3"/>
      <c r="AD2" s="63"/>
      <c r="AI2" s="40" t="s">
        <v>353</v>
      </c>
    </row>
    <row r="3" spans="1:35">
      <c r="A3" s="112" t="s">
        <v>312</v>
      </c>
      <c r="B3" s="113">
        <v>1990</v>
      </c>
      <c r="C3" s="114">
        <v>1991</v>
      </c>
      <c r="D3" s="114">
        <v>1992</v>
      </c>
      <c r="E3" s="114">
        <v>1993</v>
      </c>
      <c r="F3" s="114">
        <v>1994</v>
      </c>
      <c r="G3" s="114">
        <v>1995</v>
      </c>
      <c r="H3" s="114">
        <v>1996</v>
      </c>
      <c r="I3" s="114">
        <v>1997</v>
      </c>
      <c r="J3" s="114">
        <v>1998</v>
      </c>
      <c r="K3" s="114">
        <v>1999</v>
      </c>
      <c r="L3" s="114">
        <v>2000</v>
      </c>
      <c r="M3" s="114">
        <v>2001</v>
      </c>
      <c r="N3" s="114">
        <v>2002</v>
      </c>
      <c r="O3" s="114">
        <v>2003</v>
      </c>
      <c r="P3" s="114">
        <v>2004</v>
      </c>
      <c r="Q3" s="114">
        <v>2005</v>
      </c>
      <c r="R3" s="114">
        <v>2006</v>
      </c>
      <c r="S3" s="114">
        <v>2007</v>
      </c>
      <c r="T3" s="114">
        <v>2008</v>
      </c>
      <c r="U3" s="114">
        <v>2009</v>
      </c>
      <c r="V3" s="114">
        <v>2010</v>
      </c>
      <c r="W3" s="114">
        <v>2011</v>
      </c>
      <c r="X3" s="114">
        <v>2012</v>
      </c>
      <c r="Y3" s="114">
        <v>2013</v>
      </c>
      <c r="Z3" s="114">
        <v>2014</v>
      </c>
      <c r="AA3" s="114">
        <v>2015</v>
      </c>
      <c r="AB3" s="114">
        <v>2016</v>
      </c>
      <c r="AC3" s="114">
        <v>2017</v>
      </c>
      <c r="AD3" s="114">
        <v>2018</v>
      </c>
      <c r="AE3" s="114">
        <v>2019</v>
      </c>
      <c r="AF3" s="114">
        <v>2020</v>
      </c>
      <c r="AG3" s="114">
        <v>2021</v>
      </c>
      <c r="AH3" s="114">
        <v>2022</v>
      </c>
      <c r="AI3" s="115">
        <v>2023</v>
      </c>
    </row>
    <row r="4" spans="1:35">
      <c r="A4" s="116" t="s">
        <v>315</v>
      </c>
      <c r="B4" s="116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8"/>
    </row>
    <row r="5" spans="1:35">
      <c r="A5" s="119" t="s">
        <v>354</v>
      </c>
      <c r="B5" s="120">
        <v>28135</v>
      </c>
      <c r="C5" s="79">
        <v>26792</v>
      </c>
      <c r="D5" s="79">
        <v>46090</v>
      </c>
      <c r="E5" s="79">
        <v>85720</v>
      </c>
      <c r="F5" s="79">
        <v>96067</v>
      </c>
      <c r="G5" s="79">
        <v>104652</v>
      </c>
      <c r="H5" s="79">
        <v>112257</v>
      </c>
      <c r="I5" s="79">
        <v>121141</v>
      </c>
      <c r="J5" s="79">
        <v>126097</v>
      </c>
      <c r="K5" s="79">
        <v>119722</v>
      </c>
      <c r="L5" s="79">
        <v>97235</v>
      </c>
      <c r="M5" s="79">
        <v>125824</v>
      </c>
      <c r="N5" s="79">
        <v>123876</v>
      </c>
      <c r="O5" s="79">
        <v>103322</v>
      </c>
      <c r="P5" s="79">
        <v>92893</v>
      </c>
      <c r="Q5" s="79">
        <v>95860</v>
      </c>
      <c r="R5" s="79">
        <v>87892</v>
      </c>
      <c r="S5" s="79">
        <v>79371</v>
      </c>
      <c r="T5" s="79">
        <v>74578</v>
      </c>
      <c r="U5" s="79">
        <v>90185</v>
      </c>
      <c r="V5" s="79">
        <v>76428</v>
      </c>
      <c r="W5" s="79">
        <v>80760</v>
      </c>
      <c r="X5" s="79">
        <v>81844</v>
      </c>
      <c r="Y5" s="79">
        <v>80936</v>
      </c>
      <c r="Z5" s="79">
        <v>189595</v>
      </c>
      <c r="AA5" s="79">
        <v>189667</v>
      </c>
      <c r="AB5" s="79">
        <v>182422</v>
      </c>
      <c r="AC5" s="79">
        <v>181947</v>
      </c>
      <c r="AD5" s="79">
        <v>181081</v>
      </c>
      <c r="AE5" s="79">
        <v>174982</v>
      </c>
      <c r="AF5" s="79">
        <v>110475</v>
      </c>
      <c r="AG5" s="79">
        <v>105157</v>
      </c>
      <c r="AH5" s="79">
        <v>77918</v>
      </c>
      <c r="AI5" s="121">
        <v>56029</v>
      </c>
    </row>
    <row r="6" spans="1:35">
      <c r="A6" s="119" t="s">
        <v>355</v>
      </c>
      <c r="B6" s="120">
        <v>23245</v>
      </c>
      <c r="C6" s="79">
        <v>28163</v>
      </c>
      <c r="D6" s="79">
        <v>31629</v>
      </c>
      <c r="E6" s="79">
        <v>24413</v>
      </c>
      <c r="F6" s="79">
        <v>18824</v>
      </c>
      <c r="G6" s="79">
        <v>15053</v>
      </c>
      <c r="H6" s="79">
        <v>15753</v>
      </c>
      <c r="I6" s="79">
        <v>14702</v>
      </c>
      <c r="J6" s="79">
        <v>15113</v>
      </c>
      <c r="K6" s="79">
        <v>13270</v>
      </c>
      <c r="L6" s="79">
        <v>13291</v>
      </c>
      <c r="M6" s="79">
        <v>13797</v>
      </c>
      <c r="N6" s="79">
        <v>12514</v>
      </c>
      <c r="O6" s="79">
        <v>12282</v>
      </c>
      <c r="P6" s="79">
        <v>11289</v>
      </c>
      <c r="Q6" s="79">
        <v>11479</v>
      </c>
      <c r="R6" s="79">
        <v>11821</v>
      </c>
      <c r="S6" s="79">
        <v>11419</v>
      </c>
      <c r="T6" s="79">
        <v>11370</v>
      </c>
      <c r="U6" s="79">
        <v>11208</v>
      </c>
      <c r="V6" s="79">
        <v>8478</v>
      </c>
      <c r="W6" s="79">
        <v>9253</v>
      </c>
      <c r="X6" s="79">
        <v>11477</v>
      </c>
      <c r="Y6" s="79">
        <v>11175</v>
      </c>
      <c r="Z6" s="79">
        <v>11533</v>
      </c>
      <c r="AA6" s="79">
        <v>10589</v>
      </c>
      <c r="AB6" s="79">
        <v>9040</v>
      </c>
      <c r="AC6" s="79">
        <v>8320</v>
      </c>
      <c r="AD6" s="79">
        <v>9211</v>
      </c>
      <c r="AE6" s="79">
        <v>9935</v>
      </c>
      <c r="AF6" s="79">
        <v>6481</v>
      </c>
      <c r="AG6" s="79">
        <v>7283</v>
      </c>
      <c r="AH6" s="79">
        <v>6673</v>
      </c>
      <c r="AI6" s="121">
        <v>6374</v>
      </c>
    </row>
    <row r="7" spans="1:35">
      <c r="A7" s="80" t="s">
        <v>356</v>
      </c>
      <c r="B7" s="122">
        <v>51380</v>
      </c>
      <c r="C7" s="123">
        <v>54955</v>
      </c>
      <c r="D7" s="123">
        <v>77719</v>
      </c>
      <c r="E7" s="123">
        <v>110133</v>
      </c>
      <c r="F7" s="123">
        <v>114891</v>
      </c>
      <c r="G7" s="123">
        <v>119705</v>
      </c>
      <c r="H7" s="123">
        <v>128010</v>
      </c>
      <c r="I7" s="76">
        <v>135843</v>
      </c>
      <c r="J7" s="76">
        <v>141211</v>
      </c>
      <c r="K7" s="76">
        <v>132992</v>
      </c>
      <c r="L7" s="76">
        <v>110526</v>
      </c>
      <c r="M7" s="76">
        <v>139621</v>
      </c>
      <c r="N7" s="76">
        <v>136390</v>
      </c>
      <c r="O7" s="76">
        <v>115604</v>
      </c>
      <c r="P7" s="76">
        <v>104182</v>
      </c>
      <c r="Q7" s="76">
        <v>107338</v>
      </c>
      <c r="R7" s="76">
        <v>99714</v>
      </c>
      <c r="S7" s="76">
        <v>90790</v>
      </c>
      <c r="T7" s="76">
        <v>85948</v>
      </c>
      <c r="U7" s="76">
        <v>101393</v>
      </c>
      <c r="V7" s="76">
        <v>84907</v>
      </c>
      <c r="W7" s="76">
        <v>90013</v>
      </c>
      <c r="X7" s="76">
        <v>93321</v>
      </c>
      <c r="Y7" s="76">
        <v>92112</v>
      </c>
      <c r="Z7" s="76">
        <v>201129</v>
      </c>
      <c r="AA7" s="76">
        <v>200256</v>
      </c>
      <c r="AB7" s="76">
        <v>191463</v>
      </c>
      <c r="AC7" s="76">
        <v>190268</v>
      </c>
      <c r="AD7" s="76">
        <v>190291</v>
      </c>
      <c r="AE7" s="76">
        <v>184918</v>
      </c>
      <c r="AF7" s="76">
        <v>116956</v>
      </c>
      <c r="AG7" s="76">
        <v>112440</v>
      </c>
      <c r="AH7" s="76">
        <v>84591</v>
      </c>
      <c r="AI7" s="124">
        <v>62403</v>
      </c>
    </row>
    <row r="8" spans="1:35">
      <c r="A8" s="116" t="s">
        <v>319</v>
      </c>
      <c r="B8" s="116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25"/>
    </row>
    <row r="9" spans="1:35">
      <c r="A9" s="119" t="s">
        <v>320</v>
      </c>
      <c r="B9" s="120">
        <v>3883</v>
      </c>
      <c r="C9" s="79">
        <v>4072</v>
      </c>
      <c r="D9" s="79">
        <v>4158</v>
      </c>
      <c r="E9" s="79">
        <v>3948</v>
      </c>
      <c r="F9" s="79">
        <v>3739</v>
      </c>
      <c r="G9" s="79">
        <v>2975</v>
      </c>
      <c r="H9" s="79">
        <v>2494</v>
      </c>
      <c r="I9" s="79">
        <v>2292</v>
      </c>
      <c r="J9" s="79">
        <v>2570</v>
      </c>
      <c r="K9" s="79">
        <v>3292</v>
      </c>
      <c r="L9" s="79">
        <v>3076</v>
      </c>
      <c r="M9" s="79">
        <v>3639</v>
      </c>
      <c r="N9" s="79">
        <v>3160</v>
      </c>
      <c r="O9" s="79">
        <v>2209</v>
      </c>
      <c r="P9" s="79">
        <v>1288</v>
      </c>
      <c r="Q9" s="79">
        <v>1211</v>
      </c>
      <c r="R9" s="79">
        <v>1260</v>
      </c>
      <c r="S9" s="79">
        <v>1273</v>
      </c>
      <c r="T9" s="79">
        <v>1209</v>
      </c>
      <c r="U9" s="79">
        <v>1272</v>
      </c>
      <c r="V9" s="79">
        <v>1281</v>
      </c>
      <c r="W9" s="79">
        <v>1291</v>
      </c>
      <c r="X9" s="79">
        <v>1210</v>
      </c>
      <c r="Y9" s="79">
        <v>1052</v>
      </c>
      <c r="Z9" s="79">
        <v>1068</v>
      </c>
      <c r="AA9" s="79">
        <v>1021</v>
      </c>
      <c r="AB9" s="79">
        <v>1237</v>
      </c>
      <c r="AC9" s="79">
        <v>935</v>
      </c>
      <c r="AD9" s="79">
        <v>1500</v>
      </c>
      <c r="AE9" s="79">
        <v>1035</v>
      </c>
      <c r="AF9" s="79">
        <v>629</v>
      </c>
      <c r="AG9" s="79">
        <v>1685</v>
      </c>
      <c r="AH9" s="79">
        <v>1374</v>
      </c>
      <c r="AI9" s="121">
        <v>2705</v>
      </c>
    </row>
    <row r="10" spans="1:35">
      <c r="A10" s="119" t="s">
        <v>357</v>
      </c>
      <c r="B10" s="120">
        <v>2181</v>
      </c>
      <c r="C10" s="79">
        <v>1823</v>
      </c>
      <c r="D10" s="79">
        <v>1657</v>
      </c>
      <c r="E10" s="79">
        <v>1839</v>
      </c>
      <c r="F10" s="79">
        <v>2273</v>
      </c>
      <c r="G10" s="79">
        <v>2874</v>
      </c>
      <c r="H10" s="79">
        <v>3285</v>
      </c>
      <c r="I10" s="79">
        <v>3448</v>
      </c>
      <c r="J10" s="79">
        <v>3473</v>
      </c>
      <c r="K10" s="79">
        <v>3268</v>
      </c>
      <c r="L10" s="79">
        <v>2555</v>
      </c>
      <c r="M10" s="79">
        <v>2688</v>
      </c>
      <c r="N10" s="79">
        <v>2721</v>
      </c>
      <c r="O10" s="79">
        <v>1315</v>
      </c>
      <c r="P10" s="79">
        <v>73</v>
      </c>
      <c r="Q10" s="79">
        <v>20</v>
      </c>
      <c r="R10" s="79">
        <v>26</v>
      </c>
      <c r="S10" s="79">
        <v>46</v>
      </c>
      <c r="T10" s="79">
        <v>135</v>
      </c>
      <c r="U10" s="79">
        <v>230</v>
      </c>
      <c r="V10" s="79">
        <v>284</v>
      </c>
      <c r="W10" s="79">
        <v>99</v>
      </c>
      <c r="X10" s="79">
        <v>34</v>
      </c>
      <c r="Y10" s="79">
        <v>68</v>
      </c>
      <c r="Z10" s="79">
        <v>58</v>
      </c>
      <c r="AA10" s="79">
        <v>32</v>
      </c>
      <c r="AB10" s="79">
        <v>29</v>
      </c>
      <c r="AC10" s="79">
        <v>28</v>
      </c>
      <c r="AD10" s="79">
        <v>20</v>
      </c>
      <c r="AE10" s="79">
        <v>13</v>
      </c>
      <c r="AF10" s="79">
        <v>41</v>
      </c>
      <c r="AG10" s="79">
        <v>116</v>
      </c>
      <c r="AH10" s="79">
        <v>43</v>
      </c>
      <c r="AI10" s="121">
        <v>18</v>
      </c>
    </row>
    <row r="11" spans="1:35">
      <c r="A11" s="119" t="s">
        <v>322</v>
      </c>
      <c r="B11" s="120">
        <v>3938</v>
      </c>
      <c r="C11" s="79">
        <v>3865</v>
      </c>
      <c r="D11" s="79">
        <v>4881</v>
      </c>
      <c r="E11" s="79">
        <v>4754</v>
      </c>
      <c r="F11" s="79">
        <v>5411</v>
      </c>
      <c r="G11" s="79">
        <v>4876</v>
      </c>
      <c r="H11" s="79">
        <v>5778</v>
      </c>
      <c r="I11" s="79">
        <v>5441</v>
      </c>
      <c r="J11" s="79">
        <v>5309</v>
      </c>
      <c r="K11" s="79">
        <v>5165</v>
      </c>
      <c r="L11" s="79">
        <v>5886</v>
      </c>
      <c r="M11" s="79">
        <v>6318</v>
      </c>
      <c r="N11" s="79">
        <v>6883</v>
      </c>
      <c r="O11" s="79">
        <v>6908</v>
      </c>
      <c r="P11" s="79">
        <v>7135</v>
      </c>
      <c r="Q11" s="79">
        <v>6077</v>
      </c>
      <c r="R11" s="79">
        <v>5916</v>
      </c>
      <c r="S11" s="79">
        <v>5156</v>
      </c>
      <c r="T11" s="79">
        <v>5324</v>
      </c>
      <c r="U11" s="79">
        <v>5392</v>
      </c>
      <c r="V11" s="79">
        <v>5606</v>
      </c>
      <c r="W11" s="79">
        <v>5610</v>
      </c>
      <c r="X11" s="79">
        <v>5270</v>
      </c>
      <c r="Y11" s="79">
        <v>6344</v>
      </c>
      <c r="Z11" s="79">
        <v>6117</v>
      </c>
      <c r="AA11" s="79">
        <v>6075</v>
      </c>
      <c r="AB11" s="79">
        <v>6290</v>
      </c>
      <c r="AC11" s="79">
        <v>6108</v>
      </c>
      <c r="AD11" s="79">
        <v>2893</v>
      </c>
      <c r="AE11" s="79">
        <v>749</v>
      </c>
      <c r="AF11" s="79">
        <v>343</v>
      </c>
      <c r="AG11" s="79">
        <v>550</v>
      </c>
      <c r="AH11" s="79">
        <v>588</v>
      </c>
      <c r="AI11" s="121">
        <v>152</v>
      </c>
    </row>
    <row r="12" spans="1:35">
      <c r="A12" s="119" t="s">
        <v>358</v>
      </c>
      <c r="B12" s="120">
        <v>1711</v>
      </c>
      <c r="C12" s="79">
        <v>4047</v>
      </c>
      <c r="D12" s="79">
        <v>4808</v>
      </c>
      <c r="E12" s="79">
        <v>7517</v>
      </c>
      <c r="F12" s="79">
        <v>9612</v>
      </c>
      <c r="G12" s="79">
        <v>10467</v>
      </c>
      <c r="H12" s="79">
        <v>12751</v>
      </c>
      <c r="I12" s="79">
        <v>12413</v>
      </c>
      <c r="J12" s="79">
        <v>11830</v>
      </c>
      <c r="K12" s="79">
        <v>12019</v>
      </c>
      <c r="L12" s="79">
        <v>10951</v>
      </c>
      <c r="M12" s="79">
        <v>9770</v>
      </c>
      <c r="N12" s="79">
        <v>10699</v>
      </c>
      <c r="O12" s="79">
        <v>7431</v>
      </c>
      <c r="P12" s="79">
        <v>4314</v>
      </c>
      <c r="Q12" s="79">
        <v>3032</v>
      </c>
      <c r="R12" s="79">
        <v>2427</v>
      </c>
      <c r="S12" s="79">
        <v>2200</v>
      </c>
      <c r="T12" s="79">
        <v>3949</v>
      </c>
      <c r="U12" s="79">
        <v>3513</v>
      </c>
      <c r="V12" s="79">
        <v>2140</v>
      </c>
      <c r="W12" s="79">
        <v>1675</v>
      </c>
      <c r="X12" s="79">
        <v>3080</v>
      </c>
      <c r="Y12" s="79">
        <v>3631</v>
      </c>
      <c r="Z12" s="79">
        <v>3604</v>
      </c>
      <c r="AA12" s="79">
        <v>2091</v>
      </c>
      <c r="AB12" s="79">
        <v>2467</v>
      </c>
      <c r="AC12" s="79">
        <v>2619</v>
      </c>
      <c r="AD12" s="79">
        <v>2276</v>
      </c>
      <c r="AE12" s="79">
        <v>1540</v>
      </c>
      <c r="AF12" s="79" t="s">
        <v>43</v>
      </c>
      <c r="AG12" s="79" t="s">
        <v>43</v>
      </c>
      <c r="AH12" s="79" t="s">
        <v>43</v>
      </c>
      <c r="AI12" s="121" t="s">
        <v>43</v>
      </c>
    </row>
    <row r="13" spans="1:35">
      <c r="A13" s="119" t="s">
        <v>324</v>
      </c>
      <c r="B13" s="120" t="s">
        <v>43</v>
      </c>
      <c r="C13" s="79" t="s">
        <v>43</v>
      </c>
      <c r="D13" s="79" t="s">
        <v>43</v>
      </c>
      <c r="E13" s="79" t="s">
        <v>43</v>
      </c>
      <c r="F13" s="79" t="s">
        <v>43</v>
      </c>
      <c r="G13" s="79" t="s">
        <v>43</v>
      </c>
      <c r="H13" s="79" t="s">
        <v>43</v>
      </c>
      <c r="I13" s="79" t="s">
        <v>43</v>
      </c>
      <c r="J13" s="79" t="s">
        <v>43</v>
      </c>
      <c r="K13" s="79" t="s">
        <v>43</v>
      </c>
      <c r="L13" s="79">
        <v>9</v>
      </c>
      <c r="M13" s="79" t="s">
        <v>43</v>
      </c>
      <c r="N13" s="79" t="s">
        <v>43</v>
      </c>
      <c r="O13" s="79" t="s">
        <v>43</v>
      </c>
      <c r="P13" s="79" t="s">
        <v>43</v>
      </c>
      <c r="Q13" s="79" t="s">
        <v>43</v>
      </c>
      <c r="R13" s="79" t="s">
        <v>43</v>
      </c>
      <c r="S13" s="79" t="s">
        <v>43</v>
      </c>
      <c r="T13" s="79" t="s">
        <v>43</v>
      </c>
      <c r="U13" s="79" t="s">
        <v>43</v>
      </c>
      <c r="V13" s="79" t="s">
        <v>43</v>
      </c>
      <c r="W13" s="79" t="s">
        <v>43</v>
      </c>
      <c r="X13" s="79" t="s">
        <v>43</v>
      </c>
      <c r="Y13" s="79" t="s">
        <v>43</v>
      </c>
      <c r="Z13" s="79" t="s">
        <v>43</v>
      </c>
      <c r="AA13" s="79" t="s">
        <v>43</v>
      </c>
      <c r="AB13" s="79" t="s">
        <v>43</v>
      </c>
      <c r="AC13" s="79" t="s">
        <v>43</v>
      </c>
      <c r="AD13" s="79" t="s">
        <v>43</v>
      </c>
      <c r="AE13" s="79" t="s">
        <v>43</v>
      </c>
      <c r="AF13" s="79" t="s">
        <v>43</v>
      </c>
      <c r="AG13" s="79">
        <v>2043</v>
      </c>
      <c r="AH13" s="79">
        <v>1350</v>
      </c>
      <c r="AI13" s="121">
        <v>344</v>
      </c>
    </row>
    <row r="14" spans="1:35">
      <c r="A14" s="119" t="s">
        <v>325</v>
      </c>
      <c r="B14" s="120" t="s">
        <v>43</v>
      </c>
      <c r="C14" s="79" t="s">
        <v>43</v>
      </c>
      <c r="D14" s="79" t="s">
        <v>43</v>
      </c>
      <c r="E14" s="79" t="s">
        <v>43</v>
      </c>
      <c r="F14" s="79">
        <v>72</v>
      </c>
      <c r="G14" s="79" t="s">
        <v>43</v>
      </c>
      <c r="H14" s="79" t="s">
        <v>43</v>
      </c>
      <c r="I14" s="79" t="s">
        <v>43</v>
      </c>
      <c r="J14" s="79" t="s">
        <v>43</v>
      </c>
      <c r="K14" s="79" t="s">
        <v>43</v>
      </c>
      <c r="L14" s="79" t="s">
        <v>43</v>
      </c>
      <c r="M14" s="79" t="s">
        <v>43</v>
      </c>
      <c r="N14" s="79" t="s">
        <v>43</v>
      </c>
      <c r="O14" s="79" t="s">
        <v>43</v>
      </c>
      <c r="P14" s="79" t="s">
        <v>43</v>
      </c>
      <c r="Q14" s="79" t="s">
        <v>43</v>
      </c>
      <c r="R14" s="79" t="s">
        <v>43</v>
      </c>
      <c r="S14" s="79">
        <v>107</v>
      </c>
      <c r="T14" s="79">
        <v>201</v>
      </c>
      <c r="U14" s="79">
        <v>341</v>
      </c>
      <c r="V14" s="79">
        <v>443</v>
      </c>
      <c r="W14" s="79">
        <v>506</v>
      </c>
      <c r="X14" s="79">
        <v>315</v>
      </c>
      <c r="Y14" s="79">
        <v>58</v>
      </c>
      <c r="Z14" s="79" t="s">
        <v>43</v>
      </c>
      <c r="AA14" s="79" t="s">
        <v>43</v>
      </c>
      <c r="AB14" s="79" t="s">
        <v>43</v>
      </c>
      <c r="AC14" s="79" t="s">
        <v>43</v>
      </c>
      <c r="AD14" s="79" t="s">
        <v>43</v>
      </c>
      <c r="AE14" s="79" t="s">
        <v>43</v>
      </c>
      <c r="AF14" s="79" t="s">
        <v>43</v>
      </c>
      <c r="AG14" s="79" t="s">
        <v>43</v>
      </c>
      <c r="AH14" s="79" t="s">
        <v>43</v>
      </c>
      <c r="AI14" s="121" t="s">
        <v>43</v>
      </c>
    </row>
    <row r="15" spans="1:35">
      <c r="A15" s="119" t="s">
        <v>359</v>
      </c>
      <c r="B15" s="120">
        <v>14683</v>
      </c>
      <c r="C15" s="79">
        <v>15158</v>
      </c>
      <c r="D15" s="79">
        <v>14664</v>
      </c>
      <c r="E15" s="79">
        <v>13583</v>
      </c>
      <c r="F15" s="79">
        <v>14612</v>
      </c>
      <c r="G15" s="79">
        <v>12862</v>
      </c>
      <c r="H15" s="79">
        <v>13458</v>
      </c>
      <c r="I15" s="79">
        <v>13716</v>
      </c>
      <c r="J15" s="79">
        <v>12412</v>
      </c>
      <c r="K15" s="79">
        <v>11610</v>
      </c>
      <c r="L15" s="79">
        <v>9147</v>
      </c>
      <c r="M15" s="79">
        <v>8911</v>
      </c>
      <c r="N15" s="79">
        <v>7306</v>
      </c>
      <c r="O15" s="79">
        <v>5007</v>
      </c>
      <c r="P15" s="79">
        <v>3224</v>
      </c>
      <c r="Q15" s="79">
        <v>3207</v>
      </c>
      <c r="R15" s="79">
        <v>3744</v>
      </c>
      <c r="S15" s="79">
        <v>4064</v>
      </c>
      <c r="T15" s="79">
        <v>3747</v>
      </c>
      <c r="U15" s="79">
        <v>3791</v>
      </c>
      <c r="V15" s="79">
        <v>2395</v>
      </c>
      <c r="W15" s="79">
        <v>3512</v>
      </c>
      <c r="X15" s="79">
        <v>3142</v>
      </c>
      <c r="Y15" s="79">
        <v>2625</v>
      </c>
      <c r="Z15" s="79">
        <v>2770</v>
      </c>
      <c r="AA15" s="79">
        <v>2817</v>
      </c>
      <c r="AB15" s="79">
        <v>3273</v>
      </c>
      <c r="AC15" s="79">
        <v>2972</v>
      </c>
      <c r="AD15" s="79">
        <v>2810</v>
      </c>
      <c r="AE15" s="79">
        <v>2782</v>
      </c>
      <c r="AF15" s="79">
        <v>1448</v>
      </c>
      <c r="AG15" s="79">
        <v>581</v>
      </c>
      <c r="AH15" s="79">
        <v>151</v>
      </c>
      <c r="AI15" s="121">
        <v>9</v>
      </c>
    </row>
    <row r="16" spans="1:35">
      <c r="A16" s="119" t="s">
        <v>360</v>
      </c>
      <c r="B16" s="120">
        <v>15897</v>
      </c>
      <c r="C16" s="79">
        <v>15375</v>
      </c>
      <c r="D16" s="79">
        <v>17295</v>
      </c>
      <c r="E16" s="79">
        <v>19585</v>
      </c>
      <c r="F16" s="79">
        <v>19693</v>
      </c>
      <c r="G16" s="79">
        <v>18188</v>
      </c>
      <c r="H16" s="79">
        <v>20259</v>
      </c>
      <c r="I16" s="79">
        <v>20741</v>
      </c>
      <c r="J16" s="79">
        <v>17508</v>
      </c>
      <c r="K16" s="79">
        <v>20168</v>
      </c>
      <c r="L16" s="79">
        <v>19632</v>
      </c>
      <c r="M16" s="79">
        <v>20451</v>
      </c>
      <c r="N16" s="79">
        <v>19250</v>
      </c>
      <c r="O16" s="79">
        <v>14764</v>
      </c>
      <c r="P16" s="79">
        <v>9057</v>
      </c>
      <c r="Q16" s="79">
        <v>8028</v>
      </c>
      <c r="R16" s="79">
        <v>7885</v>
      </c>
      <c r="S16" s="79">
        <v>10704</v>
      </c>
      <c r="T16" s="79">
        <v>9701</v>
      </c>
      <c r="U16" s="79">
        <v>9173</v>
      </c>
      <c r="V16" s="79">
        <v>7580</v>
      </c>
      <c r="W16" s="79">
        <v>6033</v>
      </c>
      <c r="X16" s="79">
        <v>5447</v>
      </c>
      <c r="Y16" s="79">
        <v>4688</v>
      </c>
      <c r="Z16" s="79">
        <v>3898</v>
      </c>
      <c r="AA16" s="79">
        <v>3897</v>
      </c>
      <c r="AB16" s="79">
        <v>3504</v>
      </c>
      <c r="AC16" s="79">
        <v>3167</v>
      </c>
      <c r="AD16" s="79">
        <v>2876</v>
      </c>
      <c r="AE16" s="79">
        <v>2304</v>
      </c>
      <c r="AF16" s="79">
        <v>1455</v>
      </c>
      <c r="AG16" s="79">
        <v>3215</v>
      </c>
      <c r="AH16" s="79">
        <v>2025</v>
      </c>
      <c r="AI16" s="121">
        <v>24</v>
      </c>
    </row>
    <row r="17" spans="1:35">
      <c r="A17" s="119" t="s">
        <v>361</v>
      </c>
      <c r="B17" s="120">
        <v>2645</v>
      </c>
      <c r="C17" s="79">
        <v>3497</v>
      </c>
      <c r="D17" s="79">
        <v>5107</v>
      </c>
      <c r="E17" s="79">
        <v>5045</v>
      </c>
      <c r="F17" s="79">
        <v>4858</v>
      </c>
      <c r="G17" s="79">
        <v>4641</v>
      </c>
      <c r="H17" s="79">
        <v>4319</v>
      </c>
      <c r="I17" s="79">
        <v>5123</v>
      </c>
      <c r="J17" s="79">
        <v>5681</v>
      </c>
      <c r="K17" s="79">
        <v>5549</v>
      </c>
      <c r="L17" s="79">
        <v>3954</v>
      </c>
      <c r="M17" s="79">
        <v>4155</v>
      </c>
      <c r="N17" s="79">
        <v>4563</v>
      </c>
      <c r="O17" s="79">
        <v>3960</v>
      </c>
      <c r="P17" s="79">
        <v>3452</v>
      </c>
      <c r="Q17" s="79">
        <v>3587</v>
      </c>
      <c r="R17" s="79">
        <v>3823</v>
      </c>
      <c r="S17" s="79">
        <v>3977</v>
      </c>
      <c r="T17" s="79">
        <v>3579</v>
      </c>
      <c r="U17" s="79">
        <v>3091</v>
      </c>
      <c r="V17" s="79">
        <v>4236</v>
      </c>
      <c r="W17" s="79">
        <v>3686</v>
      </c>
      <c r="X17" s="79">
        <v>4566</v>
      </c>
      <c r="Y17" s="79">
        <v>3392</v>
      </c>
      <c r="Z17" s="79">
        <v>3012</v>
      </c>
      <c r="AA17" s="79">
        <v>2671</v>
      </c>
      <c r="AB17" s="79">
        <v>2544</v>
      </c>
      <c r="AC17" s="79">
        <v>2402</v>
      </c>
      <c r="AD17" s="79">
        <v>2077</v>
      </c>
      <c r="AE17" s="79">
        <v>1929</v>
      </c>
      <c r="AF17" s="79">
        <v>1093</v>
      </c>
      <c r="AG17" s="79">
        <v>1694</v>
      </c>
      <c r="AH17" s="79">
        <v>1580</v>
      </c>
      <c r="AI17" s="121">
        <v>330</v>
      </c>
    </row>
    <row r="18" spans="1:35">
      <c r="A18" s="119" t="s">
        <v>329</v>
      </c>
      <c r="B18" s="120">
        <v>932</v>
      </c>
      <c r="C18" s="79">
        <v>1773</v>
      </c>
      <c r="D18" s="79">
        <v>2280</v>
      </c>
      <c r="E18" s="79">
        <v>4628</v>
      </c>
      <c r="F18" s="79">
        <v>5381</v>
      </c>
      <c r="G18" s="79">
        <v>5441</v>
      </c>
      <c r="H18" s="79">
        <v>6153</v>
      </c>
      <c r="I18" s="79">
        <v>6527</v>
      </c>
      <c r="J18" s="79">
        <v>6251</v>
      </c>
      <c r="K18" s="79">
        <v>6042</v>
      </c>
      <c r="L18" s="79">
        <v>4317</v>
      </c>
      <c r="M18" s="79">
        <v>4444</v>
      </c>
      <c r="N18" s="79">
        <v>3812</v>
      </c>
      <c r="O18" s="79">
        <v>1852</v>
      </c>
      <c r="P18" s="79" t="s">
        <v>43</v>
      </c>
      <c r="Q18" s="79" t="s">
        <v>43</v>
      </c>
      <c r="R18" s="79" t="s">
        <v>43</v>
      </c>
      <c r="S18" s="79" t="s">
        <v>43</v>
      </c>
      <c r="T18" s="79" t="s">
        <v>43</v>
      </c>
      <c r="U18" s="79" t="s">
        <v>43</v>
      </c>
      <c r="V18" s="79">
        <v>7</v>
      </c>
      <c r="W18" s="79">
        <v>10</v>
      </c>
      <c r="X18" s="79" t="s">
        <v>43</v>
      </c>
      <c r="Y18" s="79" t="s">
        <v>43</v>
      </c>
      <c r="Z18" s="79" t="s">
        <v>43</v>
      </c>
      <c r="AA18" s="79" t="s">
        <v>43</v>
      </c>
      <c r="AB18" s="79" t="s">
        <v>43</v>
      </c>
      <c r="AC18" s="79" t="s">
        <v>43</v>
      </c>
      <c r="AD18" s="79" t="s">
        <v>43</v>
      </c>
      <c r="AE18" s="79" t="s">
        <v>43</v>
      </c>
      <c r="AF18" s="79">
        <v>3</v>
      </c>
      <c r="AG18" s="79" t="s">
        <v>43</v>
      </c>
      <c r="AH18" s="79" t="s">
        <v>43</v>
      </c>
      <c r="AI18" s="121" t="s">
        <v>43</v>
      </c>
    </row>
    <row r="19" spans="1:35">
      <c r="A19" s="119" t="s">
        <v>362</v>
      </c>
      <c r="B19" s="120">
        <v>7230</v>
      </c>
      <c r="C19" s="79">
        <v>9811</v>
      </c>
      <c r="D19" s="79">
        <v>9594</v>
      </c>
      <c r="E19" s="79">
        <v>9911</v>
      </c>
      <c r="F19" s="79">
        <v>8559</v>
      </c>
      <c r="G19" s="79">
        <v>6809</v>
      </c>
      <c r="H19" s="79">
        <v>8614</v>
      </c>
      <c r="I19" s="79">
        <v>8800</v>
      </c>
      <c r="J19" s="79">
        <v>7610</v>
      </c>
      <c r="K19" s="79">
        <v>4653</v>
      </c>
      <c r="L19" s="79">
        <v>3429</v>
      </c>
      <c r="M19" s="79">
        <v>3823</v>
      </c>
      <c r="N19" s="79">
        <v>4046</v>
      </c>
      <c r="O19" s="79">
        <v>3464</v>
      </c>
      <c r="P19" s="79">
        <v>3368</v>
      </c>
      <c r="Q19" s="79">
        <v>3381</v>
      </c>
      <c r="R19" s="79">
        <v>3372</v>
      </c>
      <c r="S19" s="79">
        <v>3143</v>
      </c>
      <c r="T19" s="79">
        <v>2727</v>
      </c>
      <c r="U19" s="79">
        <v>2596</v>
      </c>
      <c r="V19" s="79">
        <v>2538</v>
      </c>
      <c r="W19" s="79">
        <v>2695</v>
      </c>
      <c r="X19" s="79">
        <v>2636</v>
      </c>
      <c r="Y19" s="79">
        <v>1813</v>
      </c>
      <c r="Z19" s="79">
        <v>1390</v>
      </c>
      <c r="AA19" s="79">
        <v>84</v>
      </c>
      <c r="AB19" s="79">
        <v>355</v>
      </c>
      <c r="AC19" s="79">
        <v>677</v>
      </c>
      <c r="AD19" s="79">
        <v>404</v>
      </c>
      <c r="AE19" s="79">
        <v>15</v>
      </c>
      <c r="AF19" s="79">
        <v>1</v>
      </c>
      <c r="AG19" s="79">
        <v>31</v>
      </c>
      <c r="AH19" s="79">
        <v>34</v>
      </c>
      <c r="AI19" s="121">
        <v>18</v>
      </c>
    </row>
    <row r="20" spans="1:35">
      <c r="A20" s="119" t="s">
        <v>331</v>
      </c>
      <c r="B20" s="120">
        <v>1258</v>
      </c>
      <c r="C20" s="79">
        <v>2823</v>
      </c>
      <c r="D20" s="79">
        <v>2965</v>
      </c>
      <c r="E20" s="79">
        <v>3101</v>
      </c>
      <c r="F20" s="79">
        <v>3574</v>
      </c>
      <c r="G20" s="79">
        <v>4137</v>
      </c>
      <c r="H20" s="79">
        <v>4705</v>
      </c>
      <c r="I20" s="79">
        <v>4880</v>
      </c>
      <c r="J20" s="79">
        <v>4717</v>
      </c>
      <c r="K20" s="79">
        <v>3851</v>
      </c>
      <c r="L20" s="79">
        <v>3690</v>
      </c>
      <c r="M20" s="79">
        <v>3924</v>
      </c>
      <c r="N20" s="79">
        <v>3997</v>
      </c>
      <c r="O20" s="79">
        <v>3548</v>
      </c>
      <c r="P20" s="79">
        <v>3042</v>
      </c>
      <c r="Q20" s="79">
        <v>3208</v>
      </c>
      <c r="R20" s="79">
        <v>3329</v>
      </c>
      <c r="S20" s="79">
        <v>3494</v>
      </c>
      <c r="T20" s="79">
        <v>3178</v>
      </c>
      <c r="U20" s="79">
        <v>3073</v>
      </c>
      <c r="V20" s="79">
        <v>2865</v>
      </c>
      <c r="W20" s="79">
        <v>3420</v>
      </c>
      <c r="X20" s="79">
        <v>3135</v>
      </c>
      <c r="Y20" s="79">
        <v>2500</v>
      </c>
      <c r="Z20" s="79">
        <v>2047</v>
      </c>
      <c r="AA20" s="79" t="s">
        <v>43</v>
      </c>
      <c r="AB20" s="79" t="s">
        <v>43</v>
      </c>
      <c r="AC20" s="79" t="s">
        <v>43</v>
      </c>
      <c r="AD20" s="79" t="s">
        <v>43</v>
      </c>
      <c r="AE20" s="79" t="s">
        <v>43</v>
      </c>
      <c r="AF20" s="79" t="s">
        <v>43</v>
      </c>
      <c r="AG20" s="79" t="s">
        <v>43</v>
      </c>
      <c r="AH20" s="79" t="s">
        <v>43</v>
      </c>
      <c r="AI20" s="121" t="s">
        <v>43</v>
      </c>
    </row>
    <row r="21" spans="1:35">
      <c r="A21" s="119" t="s">
        <v>363</v>
      </c>
      <c r="B21" s="120">
        <v>4584</v>
      </c>
      <c r="C21" s="79">
        <v>3844</v>
      </c>
      <c r="D21" s="79">
        <v>4038</v>
      </c>
      <c r="E21" s="79">
        <v>6699</v>
      </c>
      <c r="F21" s="79">
        <v>11052</v>
      </c>
      <c r="G21" s="79">
        <v>18128</v>
      </c>
      <c r="H21" s="79">
        <v>19515</v>
      </c>
      <c r="I21" s="79">
        <v>21562</v>
      </c>
      <c r="J21" s="79">
        <v>18789</v>
      </c>
      <c r="K21" s="79">
        <v>16881</v>
      </c>
      <c r="L21" s="79">
        <v>14795</v>
      </c>
      <c r="M21" s="79">
        <v>13855</v>
      </c>
      <c r="N21" s="79">
        <v>8473</v>
      </c>
      <c r="O21" s="79">
        <v>6894</v>
      </c>
      <c r="P21" s="79">
        <v>5687</v>
      </c>
      <c r="Q21" s="79">
        <v>5325</v>
      </c>
      <c r="R21" s="79">
        <v>5334</v>
      </c>
      <c r="S21" s="79">
        <v>5146</v>
      </c>
      <c r="T21" s="79">
        <v>4203</v>
      </c>
      <c r="U21" s="79">
        <v>4391</v>
      </c>
      <c r="V21" s="79">
        <v>4037</v>
      </c>
      <c r="W21" s="79">
        <v>1780</v>
      </c>
      <c r="X21" s="79">
        <v>3835</v>
      </c>
      <c r="Y21" s="79">
        <v>2917</v>
      </c>
      <c r="Z21" s="79">
        <v>2564</v>
      </c>
      <c r="AA21" s="79">
        <v>2455</v>
      </c>
      <c r="AB21" s="79">
        <v>2286</v>
      </c>
      <c r="AC21" s="79">
        <v>1907</v>
      </c>
      <c r="AD21" s="79">
        <v>1739</v>
      </c>
      <c r="AE21" s="79">
        <v>1684</v>
      </c>
      <c r="AF21" s="79">
        <v>1046</v>
      </c>
      <c r="AG21" s="79">
        <v>1585</v>
      </c>
      <c r="AH21" s="79">
        <v>1464</v>
      </c>
      <c r="AI21" s="121">
        <v>193</v>
      </c>
    </row>
    <row r="22" spans="1:35">
      <c r="A22" s="119" t="s">
        <v>333</v>
      </c>
      <c r="B22" s="120">
        <v>17607</v>
      </c>
      <c r="C22" s="79">
        <v>18082</v>
      </c>
      <c r="D22" s="79">
        <v>20464</v>
      </c>
      <c r="E22" s="79">
        <v>23925</v>
      </c>
      <c r="F22" s="79">
        <v>23575</v>
      </c>
      <c r="G22" s="79">
        <v>26086</v>
      </c>
      <c r="H22" s="79">
        <v>25334</v>
      </c>
      <c r="I22" s="79">
        <v>22996</v>
      </c>
      <c r="J22" s="79">
        <v>21029</v>
      </c>
      <c r="K22" s="79">
        <v>22013</v>
      </c>
      <c r="L22" s="79">
        <v>17888</v>
      </c>
      <c r="M22" s="79">
        <v>17628</v>
      </c>
      <c r="N22" s="79">
        <v>17182</v>
      </c>
      <c r="O22" s="79">
        <v>13697</v>
      </c>
      <c r="P22" s="79">
        <v>12377</v>
      </c>
      <c r="Q22" s="79">
        <v>11274</v>
      </c>
      <c r="R22" s="79">
        <v>10996</v>
      </c>
      <c r="S22" s="79">
        <v>9396</v>
      </c>
      <c r="T22" s="79">
        <v>8242</v>
      </c>
      <c r="U22" s="79">
        <v>7442</v>
      </c>
      <c r="V22" s="79">
        <v>6880</v>
      </c>
      <c r="W22" s="79">
        <v>7024</v>
      </c>
      <c r="X22" s="79">
        <v>6712</v>
      </c>
      <c r="Y22" s="79">
        <v>4959</v>
      </c>
      <c r="Z22" s="79">
        <v>468</v>
      </c>
      <c r="AA22" s="79">
        <v>488</v>
      </c>
      <c r="AB22" s="79">
        <v>444</v>
      </c>
      <c r="AC22" s="79">
        <v>512</v>
      </c>
      <c r="AD22" s="79">
        <v>1115</v>
      </c>
      <c r="AE22" s="79">
        <v>180</v>
      </c>
      <c r="AF22" s="79">
        <v>55</v>
      </c>
      <c r="AG22" s="79">
        <v>86</v>
      </c>
      <c r="AH22" s="79">
        <v>67</v>
      </c>
      <c r="AI22" s="121">
        <v>92</v>
      </c>
    </row>
    <row r="23" spans="1:35">
      <c r="A23" s="126" t="s">
        <v>334</v>
      </c>
      <c r="B23" s="127">
        <v>76549</v>
      </c>
      <c r="C23" s="128">
        <v>84170</v>
      </c>
      <c r="D23" s="128">
        <v>91911</v>
      </c>
      <c r="E23" s="128">
        <v>104535</v>
      </c>
      <c r="F23" s="128">
        <v>112412</v>
      </c>
      <c r="G23" s="128">
        <v>117484</v>
      </c>
      <c r="H23" s="128">
        <v>126666</v>
      </c>
      <c r="I23" s="128">
        <v>127939</v>
      </c>
      <c r="J23" s="128">
        <v>117179</v>
      </c>
      <c r="K23" s="128">
        <v>114510</v>
      </c>
      <c r="L23" s="128">
        <v>99331</v>
      </c>
      <c r="M23" s="128">
        <v>99605</v>
      </c>
      <c r="N23" s="128">
        <v>92092</v>
      </c>
      <c r="O23" s="128">
        <v>71050</v>
      </c>
      <c r="P23" s="128">
        <v>53017</v>
      </c>
      <c r="Q23" s="128">
        <v>48348</v>
      </c>
      <c r="R23" s="128">
        <v>48113</v>
      </c>
      <c r="S23" s="128">
        <v>48707</v>
      </c>
      <c r="T23" s="128">
        <v>46194</v>
      </c>
      <c r="U23" s="128">
        <v>44306</v>
      </c>
      <c r="V23" s="128">
        <v>40293</v>
      </c>
      <c r="W23" s="128">
        <v>37341</v>
      </c>
      <c r="X23" s="128">
        <v>39382</v>
      </c>
      <c r="Y23" s="128">
        <v>34047</v>
      </c>
      <c r="Z23" s="128">
        <v>26997</v>
      </c>
      <c r="AA23" s="128">
        <v>21632</v>
      </c>
      <c r="AB23" s="128">
        <v>22429</v>
      </c>
      <c r="AC23" s="128">
        <v>21327</v>
      </c>
      <c r="AD23" s="128">
        <v>17710</v>
      </c>
      <c r="AE23" s="128">
        <v>12229</v>
      </c>
      <c r="AF23" s="128">
        <v>6115</v>
      </c>
      <c r="AG23" s="128">
        <v>11586</v>
      </c>
      <c r="AH23" s="128">
        <v>8675</v>
      </c>
      <c r="AI23" s="129">
        <v>3886</v>
      </c>
    </row>
    <row r="24" spans="1:35">
      <c r="A24" s="80" t="s">
        <v>364</v>
      </c>
      <c r="B24" s="122">
        <v>127929</v>
      </c>
      <c r="C24" s="123">
        <v>139125</v>
      </c>
      <c r="D24" s="123">
        <v>169630</v>
      </c>
      <c r="E24" s="123">
        <v>214668</v>
      </c>
      <c r="F24" s="123">
        <v>227303</v>
      </c>
      <c r="G24" s="123">
        <v>237189</v>
      </c>
      <c r="H24" s="123">
        <v>254676</v>
      </c>
      <c r="I24" s="76">
        <v>263782</v>
      </c>
      <c r="J24" s="76">
        <v>258390</v>
      </c>
      <c r="K24" s="76">
        <v>247501</v>
      </c>
      <c r="L24" s="76">
        <v>209857</v>
      </c>
      <c r="M24" s="76">
        <v>239227</v>
      </c>
      <c r="N24" s="76">
        <v>228481</v>
      </c>
      <c r="O24" s="76">
        <v>186653</v>
      </c>
      <c r="P24" s="76">
        <v>157199</v>
      </c>
      <c r="Q24" s="76">
        <v>155687</v>
      </c>
      <c r="R24" s="76">
        <v>147827</v>
      </c>
      <c r="S24" s="76">
        <v>139497</v>
      </c>
      <c r="T24" s="76">
        <v>132143</v>
      </c>
      <c r="U24" s="76">
        <v>145698</v>
      </c>
      <c r="V24" s="76">
        <v>125200</v>
      </c>
      <c r="W24" s="76">
        <v>127354</v>
      </c>
      <c r="X24" s="76">
        <v>132703</v>
      </c>
      <c r="Y24" s="76">
        <v>126159</v>
      </c>
      <c r="Z24" s="76">
        <v>228125</v>
      </c>
      <c r="AA24" s="76">
        <v>221888</v>
      </c>
      <c r="AB24" s="76">
        <v>213891</v>
      </c>
      <c r="AC24" s="76">
        <v>211595</v>
      </c>
      <c r="AD24" s="76">
        <v>208001</v>
      </c>
      <c r="AE24" s="76">
        <v>197146</v>
      </c>
      <c r="AF24" s="76">
        <v>123071</v>
      </c>
      <c r="AG24" s="76">
        <v>124026</v>
      </c>
      <c r="AH24" s="76">
        <v>93266</v>
      </c>
      <c r="AI24" s="77">
        <v>66288</v>
      </c>
    </row>
    <row r="25" spans="1:35">
      <c r="A25" s="116" t="s">
        <v>336</v>
      </c>
      <c r="B25" s="116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25"/>
    </row>
    <row r="26" spans="1:35">
      <c r="A26" s="119" t="s">
        <v>337</v>
      </c>
      <c r="B26" s="120">
        <v>1076</v>
      </c>
      <c r="C26" s="79">
        <v>1209</v>
      </c>
      <c r="D26" s="79">
        <v>1160</v>
      </c>
      <c r="E26" s="79">
        <v>1144</v>
      </c>
      <c r="F26" s="79">
        <v>1238</v>
      </c>
      <c r="G26" s="79">
        <v>1144</v>
      </c>
      <c r="H26" s="79">
        <v>1076</v>
      </c>
      <c r="I26" s="79">
        <v>1120</v>
      </c>
      <c r="J26" s="79">
        <v>1189</v>
      </c>
      <c r="K26" s="79">
        <v>1259</v>
      </c>
      <c r="L26" s="79">
        <v>1259</v>
      </c>
      <c r="M26" s="79">
        <v>1493</v>
      </c>
      <c r="N26" s="79">
        <v>1478</v>
      </c>
      <c r="O26" s="79">
        <v>1376</v>
      </c>
      <c r="P26" s="79">
        <v>1302</v>
      </c>
      <c r="Q26" s="79">
        <v>1231</v>
      </c>
      <c r="R26" s="79">
        <v>1134</v>
      </c>
      <c r="S26" s="79">
        <v>1173</v>
      </c>
      <c r="T26" s="79">
        <v>1179</v>
      </c>
      <c r="U26" s="79">
        <v>1283</v>
      </c>
      <c r="V26" s="79">
        <v>744</v>
      </c>
      <c r="W26" s="79">
        <v>863</v>
      </c>
      <c r="X26" s="79">
        <v>976</v>
      </c>
      <c r="Y26" s="79">
        <v>1027</v>
      </c>
      <c r="Z26" s="79">
        <v>929</v>
      </c>
      <c r="AA26" s="79">
        <v>852</v>
      </c>
      <c r="AB26" s="79">
        <v>643</v>
      </c>
      <c r="AC26" s="79">
        <v>461</v>
      </c>
      <c r="AD26" s="79">
        <v>530</v>
      </c>
      <c r="AE26" s="79">
        <v>522</v>
      </c>
      <c r="AF26" s="79">
        <v>558</v>
      </c>
      <c r="AG26" s="79">
        <v>584</v>
      </c>
      <c r="AH26" s="79">
        <v>398</v>
      </c>
      <c r="AI26" s="121">
        <v>523</v>
      </c>
    </row>
    <row r="27" spans="1:35">
      <c r="A27" s="119" t="s">
        <v>338</v>
      </c>
      <c r="B27" s="120">
        <v>1742</v>
      </c>
      <c r="C27" s="79">
        <v>2035</v>
      </c>
      <c r="D27" s="79">
        <v>2509</v>
      </c>
      <c r="E27" s="79">
        <v>2937</v>
      </c>
      <c r="F27" s="79">
        <v>3088</v>
      </c>
      <c r="G27" s="79">
        <v>2433</v>
      </c>
      <c r="H27" s="79">
        <v>2522</v>
      </c>
      <c r="I27" s="79">
        <v>2642</v>
      </c>
      <c r="J27" s="79">
        <v>2695</v>
      </c>
      <c r="K27" s="79">
        <v>2830</v>
      </c>
      <c r="L27" s="79">
        <v>2975</v>
      </c>
      <c r="M27" s="79">
        <v>2954</v>
      </c>
      <c r="N27" s="79">
        <v>2839</v>
      </c>
      <c r="O27" s="79">
        <v>2716</v>
      </c>
      <c r="P27" s="79">
        <v>2482</v>
      </c>
      <c r="Q27" s="79">
        <v>2378</v>
      </c>
      <c r="R27" s="79">
        <v>2226</v>
      </c>
      <c r="S27" s="79">
        <v>2210</v>
      </c>
      <c r="T27" s="79">
        <v>2279</v>
      </c>
      <c r="U27" s="79">
        <v>2666</v>
      </c>
      <c r="V27" s="79">
        <v>2595</v>
      </c>
      <c r="W27" s="79">
        <v>2720</v>
      </c>
      <c r="X27" s="79">
        <v>2847</v>
      </c>
      <c r="Y27" s="79">
        <v>2705</v>
      </c>
      <c r="Z27" s="79">
        <v>2781</v>
      </c>
      <c r="AA27" s="79">
        <v>2901</v>
      </c>
      <c r="AB27" s="79">
        <v>2960</v>
      </c>
      <c r="AC27" s="79">
        <v>2754</v>
      </c>
      <c r="AD27" s="79">
        <v>2773</v>
      </c>
      <c r="AE27" s="79">
        <v>2760</v>
      </c>
      <c r="AF27" s="79">
        <v>2044</v>
      </c>
      <c r="AG27" s="79">
        <v>2203</v>
      </c>
      <c r="AH27" s="79">
        <v>1686</v>
      </c>
      <c r="AI27" s="121">
        <v>1660</v>
      </c>
    </row>
    <row r="28" spans="1:35">
      <c r="A28" s="119" t="s">
        <v>339</v>
      </c>
      <c r="B28" s="120">
        <v>1036</v>
      </c>
      <c r="C28" s="79">
        <v>1009</v>
      </c>
      <c r="D28" s="79">
        <v>896</v>
      </c>
      <c r="E28" s="79">
        <v>949</v>
      </c>
      <c r="F28" s="79">
        <v>1177</v>
      </c>
      <c r="G28" s="79">
        <v>954</v>
      </c>
      <c r="H28" s="79">
        <v>936</v>
      </c>
      <c r="I28" s="79">
        <v>872</v>
      </c>
      <c r="J28" s="79">
        <v>872</v>
      </c>
      <c r="K28" s="79">
        <v>726</v>
      </c>
      <c r="L28" s="79">
        <v>724</v>
      </c>
      <c r="M28" s="79">
        <v>660</v>
      </c>
      <c r="N28" s="79">
        <v>640</v>
      </c>
      <c r="O28" s="79">
        <v>894</v>
      </c>
      <c r="P28" s="79">
        <v>968</v>
      </c>
      <c r="Q28" s="79">
        <v>1050</v>
      </c>
      <c r="R28" s="79">
        <v>1034</v>
      </c>
      <c r="S28" s="79">
        <v>962</v>
      </c>
      <c r="T28" s="79" t="s">
        <v>43</v>
      </c>
      <c r="U28" s="79">
        <v>955</v>
      </c>
      <c r="V28" s="79">
        <v>808</v>
      </c>
      <c r="W28" s="79">
        <v>749</v>
      </c>
      <c r="X28" s="79">
        <v>884</v>
      </c>
      <c r="Y28" s="79">
        <v>938</v>
      </c>
      <c r="Z28" s="79">
        <v>903</v>
      </c>
      <c r="AA28" s="79">
        <v>915</v>
      </c>
      <c r="AB28" s="79">
        <v>892</v>
      </c>
      <c r="AC28" s="79">
        <v>846</v>
      </c>
      <c r="AD28" s="79">
        <v>827</v>
      </c>
      <c r="AE28" s="79">
        <v>812</v>
      </c>
      <c r="AF28" s="79">
        <v>476</v>
      </c>
      <c r="AG28" s="79">
        <v>395</v>
      </c>
      <c r="AH28" s="79">
        <v>435</v>
      </c>
      <c r="AI28" s="121">
        <v>428</v>
      </c>
    </row>
    <row r="29" spans="1:35">
      <c r="A29" s="119" t="s">
        <v>340</v>
      </c>
      <c r="B29" s="120">
        <v>826</v>
      </c>
      <c r="C29" s="79">
        <v>802</v>
      </c>
      <c r="D29" s="79">
        <v>803</v>
      </c>
      <c r="E29" s="79">
        <v>850</v>
      </c>
      <c r="F29" s="79">
        <v>897</v>
      </c>
      <c r="G29" s="79">
        <v>820</v>
      </c>
      <c r="H29" s="79">
        <v>780</v>
      </c>
      <c r="I29" s="79">
        <v>752</v>
      </c>
      <c r="J29" s="79">
        <v>791</v>
      </c>
      <c r="K29" s="79">
        <v>753</v>
      </c>
      <c r="L29" s="79">
        <v>709</v>
      </c>
      <c r="M29" s="79">
        <v>678</v>
      </c>
      <c r="N29" s="79">
        <v>718</v>
      </c>
      <c r="O29" s="79">
        <v>769</v>
      </c>
      <c r="P29" s="79">
        <v>778</v>
      </c>
      <c r="Q29" s="79">
        <v>698</v>
      </c>
      <c r="R29" s="79">
        <v>889</v>
      </c>
      <c r="S29" s="79">
        <v>979</v>
      </c>
      <c r="T29" s="79">
        <v>1034</v>
      </c>
      <c r="U29" s="79">
        <v>1014</v>
      </c>
      <c r="V29" s="79">
        <v>847</v>
      </c>
      <c r="W29" s="79">
        <v>782</v>
      </c>
      <c r="X29" s="79">
        <v>827</v>
      </c>
      <c r="Y29" s="79">
        <v>784</v>
      </c>
      <c r="Z29" s="79">
        <v>651</v>
      </c>
      <c r="AA29" s="79">
        <v>595</v>
      </c>
      <c r="AB29" s="79">
        <v>527</v>
      </c>
      <c r="AC29" s="79">
        <v>585</v>
      </c>
      <c r="AD29" s="79">
        <v>507</v>
      </c>
      <c r="AE29" s="79">
        <v>590</v>
      </c>
      <c r="AF29" s="79">
        <v>333</v>
      </c>
      <c r="AG29" s="79">
        <v>368</v>
      </c>
      <c r="AH29" s="79">
        <v>557</v>
      </c>
      <c r="AI29" s="121">
        <v>486</v>
      </c>
    </row>
    <row r="30" spans="1:35">
      <c r="A30" s="119" t="s">
        <v>341</v>
      </c>
      <c r="B30" s="120">
        <v>2013</v>
      </c>
      <c r="C30" s="79">
        <v>2532</v>
      </c>
      <c r="D30" s="79">
        <v>2586</v>
      </c>
      <c r="E30" s="79">
        <v>2737</v>
      </c>
      <c r="F30" s="79">
        <v>2856</v>
      </c>
      <c r="G30" s="79">
        <v>2737</v>
      </c>
      <c r="H30" s="79">
        <v>2563</v>
      </c>
      <c r="I30" s="79">
        <v>2698</v>
      </c>
      <c r="J30" s="79">
        <v>2907</v>
      </c>
      <c r="K30" s="79">
        <v>2779</v>
      </c>
      <c r="L30" s="79">
        <v>3123</v>
      </c>
      <c r="M30" s="79">
        <v>2945</v>
      </c>
      <c r="N30" s="79">
        <v>2923</v>
      </c>
      <c r="O30" s="79">
        <v>2940</v>
      </c>
      <c r="P30" s="79">
        <v>2484</v>
      </c>
      <c r="Q30" s="79">
        <v>2333</v>
      </c>
      <c r="R30" s="79">
        <v>2480</v>
      </c>
      <c r="S30" s="79">
        <v>2611</v>
      </c>
      <c r="T30" s="79">
        <v>2768</v>
      </c>
      <c r="U30" s="79">
        <v>2735</v>
      </c>
      <c r="V30" s="79">
        <v>2601</v>
      </c>
      <c r="W30" s="79">
        <v>3149</v>
      </c>
      <c r="X30" s="79">
        <v>3444</v>
      </c>
      <c r="Y30" s="79">
        <v>3337</v>
      </c>
      <c r="Z30" s="79">
        <v>3305</v>
      </c>
      <c r="AA30" s="79">
        <v>3261</v>
      </c>
      <c r="AB30" s="79">
        <v>3337</v>
      </c>
      <c r="AC30" s="79">
        <v>3084</v>
      </c>
      <c r="AD30" s="79">
        <v>3188</v>
      </c>
      <c r="AE30" s="79">
        <v>3216</v>
      </c>
      <c r="AF30" s="79">
        <v>2608</v>
      </c>
      <c r="AG30" s="79">
        <v>2590</v>
      </c>
      <c r="AH30" s="79">
        <v>1897</v>
      </c>
      <c r="AI30" s="121">
        <v>1900</v>
      </c>
    </row>
    <row r="31" spans="1:35">
      <c r="A31" s="119" t="s">
        <v>342</v>
      </c>
      <c r="B31" s="120">
        <v>2734</v>
      </c>
      <c r="C31" s="79">
        <v>3246</v>
      </c>
      <c r="D31" s="79">
        <v>3780</v>
      </c>
      <c r="E31" s="79">
        <v>3637</v>
      </c>
      <c r="F31" s="79">
        <v>3895</v>
      </c>
      <c r="G31" s="79">
        <v>3567</v>
      </c>
      <c r="H31" s="79">
        <v>3782</v>
      </c>
      <c r="I31" s="79">
        <v>3876</v>
      </c>
      <c r="J31" s="79">
        <v>4053</v>
      </c>
      <c r="K31" s="79">
        <v>4050</v>
      </c>
      <c r="L31" s="79">
        <v>2154</v>
      </c>
      <c r="M31" s="79">
        <v>1878</v>
      </c>
      <c r="N31" s="79">
        <v>1482</v>
      </c>
      <c r="O31" s="79">
        <v>2053</v>
      </c>
      <c r="P31" s="79">
        <v>3171</v>
      </c>
      <c r="Q31" s="79">
        <v>3721</v>
      </c>
      <c r="R31" s="79">
        <v>3736</v>
      </c>
      <c r="S31" s="79">
        <v>4186</v>
      </c>
      <c r="T31" s="79">
        <v>4824</v>
      </c>
      <c r="U31" s="79">
        <v>5488</v>
      </c>
      <c r="V31" s="79">
        <v>5128</v>
      </c>
      <c r="W31" s="79">
        <v>5986</v>
      </c>
      <c r="X31" s="79">
        <v>6073</v>
      </c>
      <c r="Y31" s="79">
        <v>5691</v>
      </c>
      <c r="Z31" s="79">
        <v>5963</v>
      </c>
      <c r="AA31" s="79">
        <v>5784</v>
      </c>
      <c r="AB31" s="79">
        <v>5722</v>
      </c>
      <c r="AC31" s="79">
        <v>5162</v>
      </c>
      <c r="AD31" s="79">
        <v>4901</v>
      </c>
      <c r="AE31" s="79">
        <v>5103</v>
      </c>
      <c r="AF31" s="79">
        <v>4288</v>
      </c>
      <c r="AG31" s="79">
        <v>3997</v>
      </c>
      <c r="AH31" s="79">
        <v>4001</v>
      </c>
      <c r="AI31" s="121">
        <v>4141</v>
      </c>
    </row>
    <row r="32" spans="1:35">
      <c r="A32" s="119" t="s">
        <v>365</v>
      </c>
      <c r="B32" s="120">
        <v>689</v>
      </c>
      <c r="C32" s="79">
        <v>674</v>
      </c>
      <c r="D32" s="79">
        <v>772</v>
      </c>
      <c r="E32" s="79">
        <v>868</v>
      </c>
      <c r="F32" s="79">
        <v>957</v>
      </c>
      <c r="G32" s="79">
        <v>916</v>
      </c>
      <c r="H32" s="79">
        <v>955</v>
      </c>
      <c r="I32" s="79">
        <v>1054</v>
      </c>
      <c r="J32" s="79">
        <v>1102</v>
      </c>
      <c r="K32" s="79">
        <v>1076</v>
      </c>
      <c r="L32" s="79">
        <v>1072</v>
      </c>
      <c r="M32" s="79">
        <v>1234</v>
      </c>
      <c r="N32" s="79">
        <v>960</v>
      </c>
      <c r="O32" s="79">
        <v>880</v>
      </c>
      <c r="P32" s="79">
        <v>844</v>
      </c>
      <c r="Q32" s="79">
        <v>894</v>
      </c>
      <c r="R32" s="79">
        <v>795</v>
      </c>
      <c r="S32" s="79">
        <v>867</v>
      </c>
      <c r="T32" s="79">
        <v>1151</v>
      </c>
      <c r="U32" s="79">
        <v>1246</v>
      </c>
      <c r="V32" s="79">
        <v>977</v>
      </c>
      <c r="W32" s="79">
        <v>1034</v>
      </c>
      <c r="X32" s="79">
        <v>1096</v>
      </c>
      <c r="Y32" s="79">
        <v>1073</v>
      </c>
      <c r="Z32" s="79">
        <v>1266</v>
      </c>
      <c r="AA32" s="79">
        <v>1177</v>
      </c>
      <c r="AB32" s="79">
        <v>1190</v>
      </c>
      <c r="AC32" s="79">
        <v>1239</v>
      </c>
      <c r="AD32" s="79">
        <v>1254</v>
      </c>
      <c r="AE32" s="79">
        <v>1283</v>
      </c>
      <c r="AF32" s="79">
        <v>1268</v>
      </c>
      <c r="AG32" s="79">
        <v>1385</v>
      </c>
      <c r="AH32" s="79">
        <v>1326</v>
      </c>
      <c r="AI32" s="121">
        <v>1286</v>
      </c>
    </row>
    <row r="33" spans="1:35">
      <c r="A33" s="80" t="s">
        <v>366</v>
      </c>
      <c r="B33" s="122">
        <v>10115</v>
      </c>
      <c r="C33" s="123">
        <v>11506</v>
      </c>
      <c r="D33" s="123">
        <v>12506</v>
      </c>
      <c r="E33" s="123">
        <v>13124</v>
      </c>
      <c r="F33" s="123">
        <v>14109</v>
      </c>
      <c r="G33" s="123">
        <v>12570</v>
      </c>
      <c r="H33" s="123">
        <v>12614</v>
      </c>
      <c r="I33" s="76">
        <v>13014</v>
      </c>
      <c r="J33" s="76">
        <v>13610</v>
      </c>
      <c r="K33" s="76">
        <v>13474</v>
      </c>
      <c r="L33" s="76">
        <v>12015</v>
      </c>
      <c r="M33" s="76">
        <v>11843</v>
      </c>
      <c r="N33" s="76">
        <v>11040</v>
      </c>
      <c r="O33" s="76">
        <v>11629</v>
      </c>
      <c r="P33" s="76">
        <v>12028</v>
      </c>
      <c r="Q33" s="76">
        <v>12304</v>
      </c>
      <c r="R33" s="76">
        <v>12294</v>
      </c>
      <c r="S33" s="76">
        <v>12987</v>
      </c>
      <c r="T33" s="76">
        <v>13236</v>
      </c>
      <c r="U33" s="76">
        <v>15386</v>
      </c>
      <c r="V33" s="76">
        <v>13699</v>
      </c>
      <c r="W33" s="76">
        <v>15283</v>
      </c>
      <c r="X33" s="76">
        <v>16147</v>
      </c>
      <c r="Y33" s="76">
        <v>15556</v>
      </c>
      <c r="Z33" s="76">
        <v>15798</v>
      </c>
      <c r="AA33" s="76">
        <v>15484</v>
      </c>
      <c r="AB33" s="76">
        <v>15270</v>
      </c>
      <c r="AC33" s="76">
        <v>14131</v>
      </c>
      <c r="AD33" s="76">
        <v>13980</v>
      </c>
      <c r="AE33" s="76">
        <v>14286</v>
      </c>
      <c r="AF33" s="76">
        <v>11576</v>
      </c>
      <c r="AG33" s="76">
        <v>11522</v>
      </c>
      <c r="AH33" s="76">
        <v>10300</v>
      </c>
      <c r="AI33" s="124">
        <v>10424</v>
      </c>
    </row>
    <row r="34" spans="1:35">
      <c r="A34" s="116" t="s">
        <v>345</v>
      </c>
      <c r="B34" s="116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25"/>
    </row>
    <row r="35" spans="1:35">
      <c r="A35" s="80" t="s">
        <v>367</v>
      </c>
      <c r="B35" s="122">
        <v>138044</v>
      </c>
      <c r="C35" s="123">
        <v>150631</v>
      </c>
      <c r="D35" s="123">
        <v>182136</v>
      </c>
      <c r="E35" s="123">
        <v>227792</v>
      </c>
      <c r="F35" s="123">
        <v>241412</v>
      </c>
      <c r="G35" s="123">
        <v>249758</v>
      </c>
      <c r="H35" s="123">
        <v>267290</v>
      </c>
      <c r="I35" s="76">
        <v>276796</v>
      </c>
      <c r="J35" s="76">
        <v>272000</v>
      </c>
      <c r="K35" s="76">
        <v>260975</v>
      </c>
      <c r="L35" s="76">
        <v>221872</v>
      </c>
      <c r="M35" s="76">
        <v>251069</v>
      </c>
      <c r="N35" s="76">
        <v>239522</v>
      </c>
      <c r="O35" s="76">
        <v>198283</v>
      </c>
      <c r="P35" s="76">
        <v>169227</v>
      </c>
      <c r="Q35" s="76">
        <v>167991</v>
      </c>
      <c r="R35" s="76">
        <v>160121</v>
      </c>
      <c r="S35" s="76">
        <v>152484</v>
      </c>
      <c r="T35" s="76">
        <v>145379</v>
      </c>
      <c r="U35" s="76">
        <v>161084</v>
      </c>
      <c r="V35" s="76">
        <v>138899</v>
      </c>
      <c r="W35" s="76">
        <v>142637</v>
      </c>
      <c r="X35" s="76">
        <v>148850</v>
      </c>
      <c r="Y35" s="76">
        <v>141714</v>
      </c>
      <c r="Z35" s="76">
        <v>243923</v>
      </c>
      <c r="AA35" s="76">
        <v>237372</v>
      </c>
      <c r="AB35" s="76">
        <v>229162</v>
      </c>
      <c r="AC35" s="76">
        <v>225726</v>
      </c>
      <c r="AD35" s="76">
        <v>221981</v>
      </c>
      <c r="AE35" s="76">
        <v>211432</v>
      </c>
      <c r="AF35" s="76">
        <v>134647</v>
      </c>
      <c r="AG35" s="76">
        <v>135549</v>
      </c>
      <c r="AH35" s="76">
        <v>103567</v>
      </c>
      <c r="AI35" s="77">
        <v>76713</v>
      </c>
    </row>
    <row r="36" spans="1:35">
      <c r="A36" s="130"/>
      <c r="B36" s="515"/>
      <c r="C36" s="515"/>
      <c r="D36" s="515"/>
      <c r="E36" s="515"/>
      <c r="F36" s="515"/>
      <c r="G36" s="515"/>
      <c r="H36" s="515"/>
      <c r="I36" s="515"/>
      <c r="J36" s="515"/>
      <c r="K36" s="515"/>
      <c r="L36" s="515"/>
      <c r="M36" s="515"/>
      <c r="N36" s="515"/>
      <c r="O36" s="515"/>
      <c r="P36" s="515"/>
      <c r="Q36" s="515"/>
      <c r="R36" s="515"/>
      <c r="S36" s="515"/>
      <c r="T36" s="515"/>
      <c r="U36" s="515"/>
      <c r="V36" s="515"/>
      <c r="W36" s="515"/>
      <c r="X36" s="515"/>
      <c r="Y36" s="515"/>
      <c r="Z36" s="515"/>
      <c r="AA36" s="515"/>
      <c r="AB36" s="515"/>
      <c r="AC36" s="515"/>
      <c r="AD36" s="515"/>
      <c r="AE36" s="515"/>
      <c r="AF36" s="515"/>
      <c r="AG36" s="515"/>
      <c r="AH36" s="515"/>
      <c r="AI36" s="515"/>
    </row>
    <row r="37" spans="1:35" ht="22.5">
      <c r="A37" s="1305" t="s">
        <v>368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</row>
    <row r="38" spans="1:35" ht="22.5">
      <c r="A38" s="1305" t="s">
        <v>369</v>
      </c>
      <c r="B38" s="63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3"/>
      <c r="AD38" s="63"/>
      <c r="AE38" s="63"/>
      <c r="AF38" s="63"/>
      <c r="AG38" s="63"/>
    </row>
    <row r="39" spans="1:35" ht="45">
      <c r="A39" s="1306" t="s">
        <v>370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</row>
    <row r="40" spans="1:35">
      <c r="A40" s="81" t="s">
        <v>310</v>
      </c>
      <c r="B40" s="131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</row>
    <row r="41" spans="1:3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MJ37"/>
  <sheetViews>
    <sheetView zoomScaleNormal="100" workbookViewId="0"/>
  </sheetViews>
  <sheetFormatPr baseColWidth="10" defaultColWidth="12.140625" defaultRowHeight="12.75"/>
  <cols>
    <col min="1" max="1" width="39.5703125" style="132" customWidth="1"/>
    <col min="2" max="2" width="9.140625" style="132" customWidth="1"/>
    <col min="3" max="4" width="8.5703125" style="132" customWidth="1"/>
    <col min="5" max="10" width="7.140625" style="132" customWidth="1"/>
    <col min="11" max="12" width="8.140625" style="132" customWidth="1"/>
    <col min="13" max="13" width="28.5703125" style="133" customWidth="1"/>
    <col min="14" max="14" width="26.85546875" style="134" customWidth="1"/>
    <col min="15" max="17" width="8.140625" style="134" customWidth="1"/>
    <col min="18" max="18" width="25" style="134" customWidth="1"/>
    <col min="19" max="21" width="8.140625" style="134" customWidth="1"/>
    <col min="22" max="39" width="8.140625" style="132" customWidth="1"/>
    <col min="40" max="62" width="12" style="132" customWidth="1"/>
    <col min="63" max="1022" width="12.140625" style="135"/>
    <col min="1023" max="1024" width="11.42578125" style="135" customWidth="1"/>
  </cols>
  <sheetData>
    <row r="1" spans="1:62">
      <c r="A1" s="136" t="s">
        <v>24</v>
      </c>
    </row>
    <row r="2" spans="1:62">
      <c r="A2" s="391" t="s">
        <v>523</v>
      </c>
    </row>
    <row r="3" spans="1:62">
      <c r="D3" s="137" t="s">
        <v>371</v>
      </c>
    </row>
    <row r="4" spans="1:62" s="145" customFormat="1" ht="11.25">
      <c r="A4" s="138" t="s">
        <v>372</v>
      </c>
      <c r="B4" s="139">
        <v>2017</v>
      </c>
      <c r="C4" s="139">
        <v>2018</v>
      </c>
      <c r="D4" s="140">
        <v>2021</v>
      </c>
      <c r="E4" s="141"/>
      <c r="F4" s="141"/>
      <c r="G4" s="141"/>
      <c r="H4" s="141"/>
      <c r="I4" s="141"/>
      <c r="J4" s="142"/>
      <c r="K4" s="141"/>
      <c r="L4" s="141"/>
      <c r="M4" s="143"/>
      <c r="N4" s="144"/>
      <c r="O4" s="144"/>
      <c r="P4" s="133"/>
      <c r="Q4" s="133"/>
      <c r="R4" s="133"/>
      <c r="S4" s="133"/>
      <c r="T4" s="133"/>
      <c r="U4" s="133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</row>
    <row r="5" spans="1:62" s="145" customFormat="1" ht="11.25">
      <c r="A5" s="146" t="s">
        <v>373</v>
      </c>
      <c r="B5" s="147">
        <v>601</v>
      </c>
      <c r="C5" s="147">
        <v>611</v>
      </c>
      <c r="D5" s="148">
        <v>624</v>
      </c>
      <c r="E5" s="141"/>
      <c r="F5" s="141"/>
      <c r="G5" s="141"/>
      <c r="H5" s="141"/>
      <c r="I5" s="133"/>
      <c r="J5" s="144"/>
      <c r="K5" s="144"/>
      <c r="L5" s="144"/>
      <c r="M5" s="143"/>
      <c r="N5" s="149"/>
      <c r="O5" s="149"/>
      <c r="P5" s="150"/>
      <c r="Q5" s="133"/>
      <c r="R5" s="143"/>
      <c r="S5" s="149"/>
      <c r="T5" s="133"/>
      <c r="U5" s="133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</row>
    <row r="6" spans="1:62" s="145" customFormat="1" ht="11.25">
      <c r="A6" s="146" t="s">
        <v>374</v>
      </c>
      <c r="B6" s="147">
        <v>591</v>
      </c>
      <c r="C6" s="147">
        <v>624</v>
      </c>
      <c r="D6" s="148">
        <v>630</v>
      </c>
      <c r="E6" s="141"/>
      <c r="F6" s="141"/>
      <c r="G6" s="141"/>
      <c r="H6" s="141"/>
      <c r="I6" s="133"/>
      <c r="J6" s="144"/>
      <c r="K6" s="149"/>
      <c r="L6" s="149"/>
      <c r="M6" s="143"/>
      <c r="N6" s="149"/>
      <c r="O6" s="149"/>
      <c r="P6" s="150"/>
      <c r="Q6" s="133"/>
      <c r="R6" s="143"/>
      <c r="S6" s="149"/>
      <c r="T6" s="133"/>
      <c r="U6" s="133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</row>
    <row r="7" spans="1:62" s="145" customFormat="1" ht="11.25">
      <c r="A7" s="146" t="s">
        <v>375</v>
      </c>
      <c r="B7" s="147">
        <v>553</v>
      </c>
      <c r="C7" s="147">
        <v>564</v>
      </c>
      <c r="D7" s="148">
        <v>598</v>
      </c>
      <c r="E7" s="141"/>
      <c r="F7" s="141"/>
      <c r="G7" s="141"/>
      <c r="H7" s="141"/>
      <c r="I7" s="133"/>
      <c r="J7" s="144"/>
      <c r="K7" s="149"/>
      <c r="L7" s="149"/>
      <c r="M7" s="143"/>
      <c r="N7" s="149"/>
      <c r="O7" s="149"/>
      <c r="P7" s="150"/>
      <c r="Q7" s="133"/>
      <c r="R7" s="143"/>
      <c r="S7" s="149"/>
      <c r="T7" s="133"/>
      <c r="U7" s="133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</row>
    <row r="8" spans="1:62" s="145" customFormat="1" ht="11.25">
      <c r="A8" s="146" t="s">
        <v>376</v>
      </c>
      <c r="B8" s="147">
        <v>433</v>
      </c>
      <c r="C8" s="147">
        <v>446</v>
      </c>
      <c r="D8" s="148">
        <v>466</v>
      </c>
      <c r="E8" s="141"/>
      <c r="F8" s="141"/>
      <c r="G8" s="141"/>
      <c r="H8" s="141"/>
      <c r="I8" s="133"/>
      <c r="J8" s="144"/>
      <c r="K8" s="149"/>
      <c r="L8" s="149"/>
      <c r="M8" s="143"/>
      <c r="N8" s="149"/>
      <c r="O8" s="149"/>
      <c r="P8" s="150"/>
      <c r="Q8" s="133"/>
      <c r="R8" s="143"/>
      <c r="S8" s="149"/>
      <c r="T8" s="133"/>
      <c r="U8" s="133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</row>
    <row r="9" spans="1:62" s="145" customFormat="1" ht="11.25">
      <c r="A9" s="146" t="s">
        <v>377</v>
      </c>
      <c r="B9" s="147">
        <v>331</v>
      </c>
      <c r="C9" s="147">
        <v>337</v>
      </c>
      <c r="D9" s="148">
        <v>347</v>
      </c>
      <c r="E9" s="141"/>
      <c r="F9" s="141"/>
      <c r="G9" s="141"/>
      <c r="H9" s="141"/>
      <c r="I9" s="133"/>
      <c r="J9" s="144"/>
      <c r="K9" s="149"/>
      <c r="L9" s="149"/>
      <c r="M9" s="143"/>
      <c r="N9" s="149"/>
      <c r="O9" s="149"/>
      <c r="P9" s="150"/>
      <c r="Q9" s="133"/>
      <c r="R9" s="143"/>
      <c r="S9" s="149"/>
      <c r="T9" s="133"/>
      <c r="U9" s="133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</row>
    <row r="10" spans="1:62" s="145" customFormat="1" ht="11.25">
      <c r="A10" s="146" t="s">
        <v>378</v>
      </c>
      <c r="B10" s="147">
        <v>288</v>
      </c>
      <c r="C10" s="147">
        <v>300</v>
      </c>
      <c r="D10" s="148">
        <v>309</v>
      </c>
      <c r="E10" s="141"/>
      <c r="F10" s="141"/>
      <c r="G10" s="141"/>
      <c r="H10" s="141"/>
      <c r="I10" s="133"/>
      <c r="J10" s="144"/>
      <c r="K10" s="149"/>
      <c r="L10" s="149"/>
      <c r="M10" s="143"/>
      <c r="N10" s="149"/>
      <c r="O10" s="149"/>
      <c r="P10" s="150"/>
      <c r="Q10" s="133"/>
      <c r="R10" s="143"/>
      <c r="S10" s="149"/>
      <c r="T10" s="133"/>
      <c r="U10" s="133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</row>
    <row r="11" spans="1:62" s="145" customFormat="1" ht="11.25">
      <c r="A11" s="146" t="s">
        <v>379</v>
      </c>
      <c r="B11" s="147">
        <v>265</v>
      </c>
      <c r="C11" s="147">
        <v>274</v>
      </c>
      <c r="D11" s="148">
        <v>278</v>
      </c>
      <c r="E11" s="141"/>
      <c r="F11" s="141"/>
      <c r="G11" s="141"/>
      <c r="H11" s="141"/>
      <c r="I11" s="133"/>
      <c r="J11" s="144"/>
      <c r="K11" s="149"/>
      <c r="L11" s="149"/>
      <c r="M11" s="143"/>
      <c r="N11" s="149"/>
      <c r="O11" s="149"/>
      <c r="P11" s="150"/>
      <c r="Q11" s="133"/>
      <c r="R11" s="143"/>
      <c r="S11" s="149"/>
      <c r="T11" s="133"/>
      <c r="U11" s="133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</row>
    <row r="12" spans="1:62" s="145" customFormat="1" ht="11.25">
      <c r="A12" s="146" t="s">
        <v>380</v>
      </c>
      <c r="B12" s="147">
        <v>260</v>
      </c>
      <c r="C12" s="147">
        <v>265</v>
      </c>
      <c r="D12" s="148">
        <v>281</v>
      </c>
      <c r="E12" s="141"/>
      <c r="F12" s="141"/>
      <c r="G12" s="141"/>
      <c r="H12" s="141"/>
      <c r="I12" s="133"/>
      <c r="J12" s="144"/>
      <c r="K12" s="149"/>
      <c r="L12" s="149"/>
      <c r="M12" s="143"/>
      <c r="N12" s="149"/>
      <c r="O12" s="149"/>
      <c r="P12" s="150"/>
      <c r="Q12" s="133"/>
      <c r="R12" s="143"/>
      <c r="S12" s="149"/>
      <c r="T12" s="133"/>
      <c r="U12" s="133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</row>
    <row r="13" spans="1:62" s="145" customFormat="1" ht="11.25">
      <c r="A13" s="146" t="s">
        <v>381</v>
      </c>
      <c r="B13" s="147">
        <v>233</v>
      </c>
      <c r="C13" s="147">
        <v>251</v>
      </c>
      <c r="D13" s="148">
        <v>256</v>
      </c>
      <c r="E13" s="141"/>
      <c r="F13" s="141"/>
      <c r="G13" s="141"/>
      <c r="H13" s="141"/>
      <c r="I13" s="133"/>
      <c r="J13" s="144"/>
      <c r="K13" s="149"/>
      <c r="L13" s="149"/>
      <c r="M13" s="143"/>
      <c r="N13" s="149"/>
      <c r="O13" s="149"/>
      <c r="P13" s="150"/>
      <c r="Q13" s="133"/>
      <c r="R13" s="143"/>
      <c r="S13" s="149"/>
      <c r="T13" s="133"/>
      <c r="U13" s="133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</row>
    <row r="14" spans="1:62" s="145" customFormat="1" ht="11.25">
      <c r="A14" s="146" t="s">
        <v>382</v>
      </c>
      <c r="B14" s="147">
        <v>198</v>
      </c>
      <c r="C14" s="147">
        <v>203</v>
      </c>
      <c r="D14" s="148">
        <v>213</v>
      </c>
      <c r="E14" s="141"/>
      <c r="F14" s="141"/>
      <c r="G14" s="141"/>
      <c r="H14" s="141"/>
      <c r="I14" s="133"/>
      <c r="J14" s="144"/>
      <c r="K14" s="149"/>
      <c r="L14" s="149"/>
      <c r="M14" s="143"/>
      <c r="N14" s="149"/>
      <c r="O14" s="149"/>
      <c r="P14" s="150"/>
      <c r="Q14" s="133"/>
      <c r="R14" s="143"/>
      <c r="S14" s="149"/>
      <c r="T14" s="133"/>
      <c r="U14" s="133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</row>
    <row r="15" spans="1:62" s="145" customFormat="1" ht="11.25">
      <c r="A15" s="146" t="s">
        <v>383</v>
      </c>
      <c r="B15" s="147">
        <v>194</v>
      </c>
      <c r="C15" s="147">
        <v>203</v>
      </c>
      <c r="D15" s="148">
        <v>211</v>
      </c>
      <c r="E15" s="141"/>
      <c r="F15" s="141"/>
      <c r="G15" s="141"/>
      <c r="H15" s="141"/>
      <c r="I15" s="133"/>
      <c r="J15" s="144"/>
      <c r="K15" s="149"/>
      <c r="L15" s="149"/>
      <c r="M15" s="143"/>
      <c r="N15" s="149"/>
      <c r="O15" s="149"/>
      <c r="P15" s="150"/>
      <c r="Q15" s="133"/>
      <c r="R15" s="143"/>
      <c r="S15" s="149"/>
      <c r="T15" s="133"/>
      <c r="U15" s="133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</row>
    <row r="16" spans="1:62" s="145" customFormat="1" ht="11.25">
      <c r="A16" s="146" t="s">
        <v>384</v>
      </c>
      <c r="B16" s="147">
        <v>192</v>
      </c>
      <c r="C16" s="147">
        <v>197</v>
      </c>
      <c r="D16" s="148">
        <v>205</v>
      </c>
      <c r="E16" s="141"/>
      <c r="F16" s="141"/>
      <c r="G16" s="141"/>
      <c r="H16" s="141"/>
      <c r="I16" s="133"/>
      <c r="J16" s="144"/>
      <c r="K16" s="149"/>
      <c r="L16" s="149"/>
      <c r="M16" s="143"/>
      <c r="N16" s="149"/>
      <c r="O16" s="149"/>
      <c r="P16" s="150"/>
      <c r="Q16" s="133"/>
      <c r="R16" s="143"/>
      <c r="S16" s="149"/>
      <c r="T16" s="133"/>
      <c r="U16" s="133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</row>
    <row r="17" spans="1:62" s="145" customFormat="1" ht="11.25">
      <c r="A17" s="151" t="s">
        <v>385</v>
      </c>
      <c r="B17" s="152">
        <v>4140</v>
      </c>
      <c r="C17" s="152">
        <v>4276</v>
      </c>
      <c r="D17" s="153">
        <v>4419</v>
      </c>
      <c r="E17" s="141"/>
      <c r="F17" s="141"/>
      <c r="G17" s="141"/>
      <c r="H17" s="141"/>
      <c r="I17" s="133"/>
      <c r="J17" s="144"/>
      <c r="K17" s="149"/>
      <c r="L17" s="149"/>
      <c r="M17" s="143"/>
      <c r="N17" s="149"/>
      <c r="O17" s="149"/>
      <c r="P17" s="150"/>
      <c r="Q17" s="133"/>
      <c r="R17" s="143"/>
      <c r="S17" s="149"/>
      <c r="T17" s="133"/>
      <c r="U17" s="133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</row>
    <row r="18" spans="1:62" s="145" customFormat="1" ht="11.25">
      <c r="A18" s="154"/>
      <c r="B18" s="155"/>
      <c r="C18" s="155"/>
      <c r="D18" s="141"/>
      <c r="E18" s="141"/>
      <c r="F18" s="141"/>
      <c r="G18" s="141"/>
      <c r="H18" s="141"/>
      <c r="I18" s="133"/>
      <c r="J18" s="144"/>
      <c r="K18" s="149"/>
      <c r="L18" s="149"/>
      <c r="M18" s="143"/>
      <c r="N18" s="149"/>
      <c r="O18" s="149"/>
      <c r="P18" s="150"/>
      <c r="Q18" s="133"/>
      <c r="R18" s="143"/>
      <c r="S18" s="149"/>
      <c r="T18" s="133"/>
      <c r="U18" s="133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</row>
    <row r="19" spans="1:62" s="145" customFormat="1" ht="11.25">
      <c r="A19" s="156"/>
      <c r="D19" s="157" t="s">
        <v>386</v>
      </c>
      <c r="E19" s="141"/>
      <c r="F19" s="141"/>
      <c r="G19" s="141"/>
      <c r="H19" s="141"/>
      <c r="I19" s="133"/>
      <c r="J19" s="144"/>
      <c r="K19" s="149"/>
      <c r="L19" s="149"/>
      <c r="M19" s="143"/>
      <c r="N19" s="133"/>
      <c r="O19" s="133"/>
      <c r="P19" s="133"/>
      <c r="Q19" s="133"/>
      <c r="R19" s="133"/>
      <c r="S19" s="133"/>
      <c r="T19" s="133"/>
      <c r="U19" s="133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</row>
    <row r="20" spans="1:62" s="145" customFormat="1" ht="11.25">
      <c r="A20" s="138" t="s">
        <v>387</v>
      </c>
      <c r="B20" s="139">
        <v>2017</v>
      </c>
      <c r="C20" s="139">
        <v>2018</v>
      </c>
      <c r="D20" s="140">
        <v>2021</v>
      </c>
      <c r="E20" s="141"/>
      <c r="F20" s="141"/>
      <c r="G20" s="141"/>
      <c r="H20" s="141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</row>
    <row r="21" spans="1:62" s="145" customFormat="1" ht="11.25">
      <c r="A21" s="146" t="s">
        <v>373</v>
      </c>
      <c r="B21" s="147">
        <v>18000</v>
      </c>
      <c r="C21" s="147">
        <v>18900</v>
      </c>
      <c r="D21" s="148">
        <v>20000</v>
      </c>
      <c r="E21" s="141"/>
      <c r="F21" s="141"/>
      <c r="G21" s="141"/>
      <c r="H21" s="141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</row>
    <row r="22" spans="1:62" s="145" customFormat="1" ht="11.25">
      <c r="A22" s="146" t="s">
        <v>374</v>
      </c>
      <c r="B22" s="147">
        <v>21000</v>
      </c>
      <c r="C22" s="147">
        <v>20700</v>
      </c>
      <c r="D22" s="148">
        <v>21600</v>
      </c>
      <c r="E22" s="141"/>
      <c r="F22" s="141"/>
      <c r="G22" s="141"/>
      <c r="H22" s="141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</row>
    <row r="23" spans="1:62" s="145" customFormat="1" ht="11.25">
      <c r="A23" s="146" t="s">
        <v>375</v>
      </c>
      <c r="B23" s="147">
        <v>16700</v>
      </c>
      <c r="C23" s="147">
        <v>17100</v>
      </c>
      <c r="D23" s="148">
        <v>16900</v>
      </c>
      <c r="E23" s="141"/>
      <c r="F23" s="141"/>
      <c r="G23" s="141"/>
      <c r="H23" s="141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  <c r="BJ23" s="141"/>
    </row>
    <row r="24" spans="1:62" s="145" customFormat="1" ht="11.25">
      <c r="A24" s="146" t="s">
        <v>376</v>
      </c>
      <c r="B24" s="147">
        <v>19800</v>
      </c>
      <c r="C24" s="147">
        <v>19300</v>
      </c>
      <c r="D24" s="148">
        <v>20800</v>
      </c>
      <c r="E24" s="141"/>
      <c r="F24" s="141"/>
      <c r="G24" s="141"/>
      <c r="H24" s="141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1"/>
      <c r="BE24" s="141"/>
      <c r="BF24" s="141"/>
      <c r="BG24" s="141"/>
      <c r="BH24" s="141"/>
      <c r="BI24" s="141"/>
      <c r="BJ24" s="141"/>
    </row>
    <row r="25" spans="1:62" s="145" customFormat="1" ht="11.25">
      <c r="A25" s="146" t="s">
        <v>377</v>
      </c>
      <c r="B25" s="147">
        <v>14100</v>
      </c>
      <c r="C25" s="147">
        <v>14300</v>
      </c>
      <c r="D25" s="148">
        <v>15700</v>
      </c>
      <c r="E25" s="141"/>
      <c r="F25" s="141"/>
      <c r="G25" s="141"/>
      <c r="H25" s="141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</row>
    <row r="26" spans="1:62" s="145" customFormat="1" ht="11.25">
      <c r="A26" s="146" t="s">
        <v>378</v>
      </c>
      <c r="B26" s="147">
        <v>15000</v>
      </c>
      <c r="C26" s="147">
        <v>15800</v>
      </c>
      <c r="D26" s="148">
        <v>16100</v>
      </c>
      <c r="E26" s="141"/>
      <c r="F26" s="141"/>
      <c r="G26" s="141"/>
      <c r="H26" s="141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</row>
    <row r="27" spans="1:62" s="145" customFormat="1" ht="11.25">
      <c r="A27" s="146" t="s">
        <v>379</v>
      </c>
      <c r="B27" s="147">
        <v>18300</v>
      </c>
      <c r="C27" s="147">
        <v>19400</v>
      </c>
      <c r="D27" s="148">
        <v>18100</v>
      </c>
      <c r="E27" s="141"/>
      <c r="F27" s="141"/>
      <c r="G27" s="141"/>
      <c r="H27" s="141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</row>
    <row r="28" spans="1:62" s="145" customFormat="1" ht="11.25">
      <c r="A28" s="146" t="s">
        <v>380</v>
      </c>
      <c r="B28" s="147">
        <v>18600</v>
      </c>
      <c r="C28" s="147">
        <v>18000</v>
      </c>
      <c r="D28" s="148">
        <v>18400</v>
      </c>
      <c r="E28" s="141"/>
      <c r="F28" s="141"/>
      <c r="G28" s="141"/>
      <c r="H28" s="141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</row>
    <row r="29" spans="1:62" s="145" customFormat="1" ht="11.25">
      <c r="A29" s="146" t="s">
        <v>381</v>
      </c>
      <c r="B29" s="147">
        <v>17500</v>
      </c>
      <c r="C29" s="147">
        <v>17900</v>
      </c>
      <c r="D29" s="148">
        <v>18400</v>
      </c>
      <c r="E29" s="141"/>
      <c r="F29" s="141"/>
      <c r="G29" s="141"/>
      <c r="H29" s="141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</row>
    <row r="30" spans="1:62" s="145" customFormat="1" ht="11.25">
      <c r="A30" s="146" t="s">
        <v>382</v>
      </c>
      <c r="B30" s="147">
        <v>13600</v>
      </c>
      <c r="C30" s="147">
        <v>15500</v>
      </c>
      <c r="D30" s="148">
        <v>14600</v>
      </c>
      <c r="E30" s="141"/>
      <c r="F30" s="141"/>
      <c r="G30" s="141"/>
      <c r="H30" s="141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1"/>
      <c r="BI30" s="141"/>
      <c r="BJ30" s="141"/>
    </row>
    <row r="31" spans="1:62" s="145" customFormat="1" ht="11.25">
      <c r="A31" s="146" t="s">
        <v>383</v>
      </c>
      <c r="B31" s="147">
        <v>19600</v>
      </c>
      <c r="C31" s="147">
        <v>19800</v>
      </c>
      <c r="D31" s="148">
        <v>19700</v>
      </c>
      <c r="E31" s="141"/>
      <c r="F31" s="141"/>
      <c r="G31" s="141"/>
      <c r="H31" s="141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</row>
    <row r="32" spans="1:62" s="145" customFormat="1" ht="11.25">
      <c r="A32" s="146" t="s">
        <v>384</v>
      </c>
      <c r="B32" s="147">
        <v>21600</v>
      </c>
      <c r="C32" s="147">
        <v>23100</v>
      </c>
      <c r="D32" s="148">
        <v>21400</v>
      </c>
      <c r="E32" s="141"/>
      <c r="F32" s="141"/>
      <c r="G32" s="141"/>
      <c r="H32" s="141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</row>
    <row r="33" spans="1:62" s="145" customFormat="1" ht="11.25">
      <c r="A33" s="158" t="s">
        <v>385</v>
      </c>
      <c r="B33" s="159">
        <v>18000</v>
      </c>
      <c r="C33" s="159">
        <v>18400</v>
      </c>
      <c r="D33" s="160">
        <v>18800</v>
      </c>
      <c r="E33" s="141"/>
      <c r="F33" s="141"/>
      <c r="G33" s="141"/>
      <c r="H33" s="141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</row>
    <row r="34" spans="1:62">
      <c r="A34" s="161"/>
    </row>
    <row r="35" spans="1:62">
      <c r="A35" s="162" t="s">
        <v>388</v>
      </c>
    </row>
    <row r="36" spans="1:62">
      <c r="A36" s="163" t="s">
        <v>389</v>
      </c>
    </row>
    <row r="37" spans="1:62">
      <c r="A37" s="135"/>
    </row>
  </sheetData>
  <pageMargins left="0.7" right="0.7" top="1.0451388888888899" bottom="1.0451388888888899" header="0.511811023622047" footer="0.511811023622047"/>
  <pageSetup paperSize="9" pageOrder="overThenDown"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MJ26"/>
  <sheetViews>
    <sheetView zoomScaleNormal="100" workbookViewId="0"/>
  </sheetViews>
  <sheetFormatPr baseColWidth="10" defaultColWidth="11.42578125" defaultRowHeight="12.75"/>
  <cols>
    <col min="1" max="1" width="43" style="164" customWidth="1"/>
    <col min="2" max="3" width="6" style="164" customWidth="1"/>
    <col min="4" max="4" width="7.42578125" style="164" customWidth="1"/>
    <col min="5" max="8" width="6" style="164" customWidth="1"/>
    <col min="9" max="28" width="7.140625" style="164" customWidth="1"/>
    <col min="29" max="57" width="8.140625" style="164" customWidth="1"/>
    <col min="58" max="62" width="12" style="164" customWidth="1"/>
    <col min="63" max="1024" width="11.42578125" style="135"/>
  </cols>
  <sheetData>
    <row r="1" spans="1:63">
      <c r="A1" s="136" t="s">
        <v>25</v>
      </c>
    </row>
    <row r="2" spans="1:63" s="164" customFormat="1" ht="11.25">
      <c r="A2" s="391" t="s">
        <v>523</v>
      </c>
      <c r="BK2" s="135"/>
    </row>
    <row r="3" spans="1:63" s="164" customFormat="1" ht="11.25">
      <c r="A3" s="165"/>
      <c r="B3" s="135"/>
      <c r="D3" s="166" t="s">
        <v>371</v>
      </c>
      <c r="M3" s="167"/>
      <c r="BK3" s="135"/>
    </row>
    <row r="4" spans="1:63" s="164" customFormat="1" ht="11.25">
      <c r="A4" s="144"/>
      <c r="B4" s="168">
        <v>2017</v>
      </c>
      <c r="C4" s="169">
        <v>2018</v>
      </c>
      <c r="D4" s="170">
        <v>2021</v>
      </c>
      <c r="BK4" s="135"/>
    </row>
    <row r="5" spans="1:63" s="164" customFormat="1" ht="11.25">
      <c r="A5" s="171" t="s">
        <v>390</v>
      </c>
      <c r="B5" s="172">
        <v>1875</v>
      </c>
      <c r="C5" s="173">
        <v>1892</v>
      </c>
      <c r="D5" s="174">
        <v>1926</v>
      </c>
      <c r="F5" s="175"/>
      <c r="H5" s="175"/>
      <c r="I5" s="175"/>
      <c r="BK5" s="135"/>
    </row>
    <row r="6" spans="1:63" s="164" customFormat="1" ht="11.25">
      <c r="A6" s="176" t="s">
        <v>391</v>
      </c>
      <c r="B6" s="177">
        <v>1156</v>
      </c>
      <c r="C6" s="147">
        <v>1201</v>
      </c>
      <c r="D6" s="148">
        <v>1262</v>
      </c>
      <c r="F6" s="175"/>
      <c r="H6" s="175"/>
      <c r="I6" s="175"/>
      <c r="BK6" s="135"/>
    </row>
    <row r="7" spans="1:63" s="164" customFormat="1" ht="11.25">
      <c r="A7" s="176" t="s">
        <v>392</v>
      </c>
      <c r="B7" s="177">
        <v>504</v>
      </c>
      <c r="C7" s="147">
        <v>532</v>
      </c>
      <c r="D7" s="148">
        <v>537</v>
      </c>
      <c r="F7" s="175"/>
      <c r="H7" s="175"/>
      <c r="I7" s="175"/>
      <c r="BK7" s="135"/>
    </row>
    <row r="8" spans="1:63" s="164" customFormat="1" ht="11.25">
      <c r="A8" s="178" t="s">
        <v>393</v>
      </c>
      <c r="B8" s="179">
        <v>605</v>
      </c>
      <c r="C8" s="180">
        <v>651</v>
      </c>
      <c r="D8" s="181">
        <v>694</v>
      </c>
      <c r="F8" s="175"/>
      <c r="H8" s="175"/>
      <c r="I8" s="175"/>
      <c r="BK8" s="135"/>
    </row>
    <row r="9" spans="1:63" s="164" customFormat="1" ht="11.25">
      <c r="BK9" s="135"/>
    </row>
    <row r="10" spans="1:63" s="164" customFormat="1" ht="11.25">
      <c r="A10" s="162" t="s">
        <v>388</v>
      </c>
      <c r="BK10" s="135"/>
    </row>
    <row r="11" spans="1:63" s="164" customFormat="1" ht="11.25">
      <c r="A11" s="163" t="s">
        <v>389</v>
      </c>
      <c r="B11" s="182"/>
      <c r="C11" s="182"/>
      <c r="BK11" s="135"/>
    </row>
    <row r="12" spans="1:63" s="164" customFormat="1" ht="11.25">
      <c r="B12" s="182"/>
      <c r="C12" s="182"/>
      <c r="BK12" s="135"/>
    </row>
    <row r="13" spans="1:63" s="164" customFormat="1" ht="11.25">
      <c r="A13" s="183"/>
      <c r="B13" s="182"/>
      <c r="C13" s="182"/>
      <c r="D13" s="183"/>
      <c r="E13" s="183"/>
      <c r="F13" s="183"/>
      <c r="G13" s="183"/>
      <c r="H13" s="183"/>
      <c r="I13" s="183"/>
      <c r="BK13" s="135"/>
    </row>
    <row r="14" spans="1:63" s="164" customFormat="1" ht="11.25">
      <c r="A14" s="183"/>
      <c r="B14" s="144"/>
      <c r="C14" s="149"/>
      <c r="D14" s="149"/>
      <c r="E14" s="149"/>
      <c r="F14" s="149"/>
      <c r="G14" s="183"/>
      <c r="H14" s="183"/>
      <c r="I14" s="183"/>
      <c r="BK14" s="135"/>
    </row>
    <row r="15" spans="1:63" s="164" customFormat="1" ht="11.25">
      <c r="A15" s="183"/>
      <c r="B15" s="144"/>
      <c r="C15" s="149"/>
      <c r="D15" s="149"/>
      <c r="E15" s="149"/>
      <c r="F15" s="149"/>
      <c r="G15" s="183"/>
      <c r="H15" s="183"/>
      <c r="I15" s="183"/>
      <c r="BK15" s="135"/>
    </row>
    <row r="16" spans="1:63" s="164" customFormat="1" ht="11.25">
      <c r="A16" s="183"/>
      <c r="B16" s="144"/>
      <c r="C16" s="149"/>
      <c r="D16" s="149"/>
      <c r="E16" s="149"/>
      <c r="F16" s="149"/>
      <c r="G16" s="183"/>
      <c r="H16" s="183"/>
      <c r="I16" s="183"/>
      <c r="BK16" s="135"/>
    </row>
    <row r="17" spans="1:63" s="164" customFormat="1" ht="11.25">
      <c r="A17" s="144"/>
      <c r="B17" s="149"/>
      <c r="C17" s="149"/>
      <c r="D17" s="149"/>
      <c r="E17" s="149"/>
      <c r="F17" s="149"/>
      <c r="G17" s="183"/>
      <c r="H17" s="183"/>
      <c r="I17" s="183"/>
      <c r="BK17" s="135"/>
    </row>
    <row r="18" spans="1:63" s="164" customFormat="1" ht="11.25">
      <c r="A18" s="144"/>
      <c r="B18" s="149"/>
      <c r="C18" s="149"/>
      <c r="D18" s="149"/>
      <c r="E18" s="149"/>
      <c r="F18" s="183"/>
      <c r="G18" s="183"/>
      <c r="H18" s="183"/>
      <c r="I18" s="183"/>
      <c r="BK18" s="135"/>
    </row>
    <row r="19" spans="1:63" s="164" customFormat="1" ht="11.25">
      <c r="A19" s="144"/>
      <c r="B19" s="149"/>
      <c r="C19" s="149"/>
      <c r="D19" s="149"/>
      <c r="E19" s="149"/>
      <c r="F19" s="183"/>
      <c r="G19" s="183"/>
      <c r="H19" s="183"/>
      <c r="I19" s="183"/>
      <c r="BK19" s="135"/>
    </row>
    <row r="20" spans="1:63" s="164" customFormat="1" ht="11.25">
      <c r="A20" s="144"/>
      <c r="B20" s="149"/>
      <c r="C20" s="149"/>
      <c r="D20" s="149"/>
      <c r="E20" s="149"/>
      <c r="F20" s="183"/>
      <c r="G20" s="183"/>
      <c r="H20" s="183"/>
      <c r="I20" s="183"/>
      <c r="BK20" s="135"/>
    </row>
    <row r="21" spans="1:63" s="164" customFormat="1" ht="11.25">
      <c r="A21" s="144"/>
      <c r="B21" s="149"/>
      <c r="C21" s="149"/>
      <c r="D21" s="149"/>
      <c r="E21" s="149"/>
      <c r="F21" s="183"/>
      <c r="G21" s="183"/>
      <c r="H21" s="183"/>
      <c r="I21" s="183"/>
      <c r="BK21" s="135"/>
    </row>
    <row r="22" spans="1:63" s="164" customFormat="1" ht="11.25">
      <c r="A22" s="144"/>
      <c r="B22" s="149"/>
      <c r="C22" s="149"/>
      <c r="D22" s="149"/>
      <c r="E22" s="149"/>
      <c r="F22" s="183"/>
      <c r="G22" s="183"/>
      <c r="H22" s="183"/>
      <c r="I22" s="183"/>
      <c r="BK22" s="135"/>
    </row>
    <row r="23" spans="1:63" s="164" customFormat="1" ht="11.25">
      <c r="A23" s="144"/>
      <c r="B23" s="149"/>
      <c r="C23" s="149"/>
      <c r="D23" s="149"/>
      <c r="E23" s="149"/>
      <c r="F23" s="183"/>
      <c r="G23" s="183"/>
      <c r="H23" s="183"/>
      <c r="I23" s="183"/>
      <c r="BK23" s="135"/>
    </row>
    <row r="24" spans="1:63" s="164" customFormat="1" ht="11.25">
      <c r="A24" s="144"/>
      <c r="B24" s="149"/>
      <c r="C24" s="149"/>
      <c r="D24" s="149"/>
      <c r="E24" s="149"/>
      <c r="F24" s="183"/>
      <c r="G24" s="183"/>
      <c r="H24" s="183"/>
      <c r="I24" s="183"/>
      <c r="BK24" s="135"/>
    </row>
    <row r="25" spans="1:63" s="164" customFormat="1" ht="11.25">
      <c r="A25" s="183"/>
      <c r="B25" s="183"/>
      <c r="C25" s="183"/>
      <c r="D25" s="183"/>
      <c r="E25" s="183"/>
      <c r="F25" s="183"/>
      <c r="G25" s="183"/>
      <c r="H25" s="183"/>
      <c r="I25" s="183"/>
      <c r="BK25" s="135"/>
    </row>
    <row r="26" spans="1:63" s="164" customFormat="1" ht="11.25">
      <c r="A26" s="183"/>
      <c r="B26" s="183"/>
      <c r="C26" s="183"/>
      <c r="D26" s="183"/>
      <c r="E26" s="183"/>
      <c r="F26" s="183"/>
      <c r="G26" s="183"/>
      <c r="H26" s="183"/>
      <c r="BK26" s="135"/>
    </row>
  </sheetData>
  <pageMargins left="0.7" right="0.7" top="1.0451388888888899" bottom="1.0451388888888899" header="0.511811023622047" footer="0.511811023622047"/>
  <pageSetup paperSize="9" pageOrder="overThenDown" orientation="portrait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J28"/>
  <sheetViews>
    <sheetView showGridLines="0" zoomScaleNormal="100" workbookViewId="0"/>
  </sheetViews>
  <sheetFormatPr baseColWidth="10" defaultColWidth="11.42578125" defaultRowHeight="12.75"/>
  <cols>
    <col min="1" max="1" width="32" style="135" customWidth="1"/>
    <col min="2" max="2" width="15.5703125" style="135" customWidth="1"/>
    <col min="3" max="3" width="15.42578125" style="135" customWidth="1"/>
    <col min="4" max="4" width="14.140625" style="135" customWidth="1"/>
    <col min="5" max="8" width="6" style="135" customWidth="1"/>
    <col min="9" max="9" width="7.140625" style="135" customWidth="1"/>
    <col min="10" max="10" width="24" style="135" customWidth="1"/>
    <col min="11" max="11" width="7.140625" style="135" customWidth="1"/>
    <col min="12" max="12" width="11.42578125" style="135"/>
    <col min="13" max="13" width="33.140625" style="135" customWidth="1"/>
    <col min="14" max="14" width="12.5703125" style="135" customWidth="1"/>
    <col min="15" max="15" width="35.5703125" style="135" customWidth="1"/>
    <col min="16" max="28" width="7.140625" style="135" customWidth="1"/>
    <col min="29" max="57" width="8.140625" style="135" customWidth="1"/>
    <col min="58" max="63" width="11.5703125" style="135" customWidth="1"/>
    <col min="64" max="1024" width="11.42578125" style="135"/>
  </cols>
  <sheetData>
    <row r="1" spans="1:16">
      <c r="A1" s="136" t="s">
        <v>26</v>
      </c>
    </row>
    <row r="2" spans="1:16">
      <c r="A2" s="391" t="s">
        <v>523</v>
      </c>
    </row>
    <row r="3" spans="1:16">
      <c r="B3" s="164"/>
      <c r="D3" s="184" t="s">
        <v>371</v>
      </c>
    </row>
    <row r="4" spans="1:16">
      <c r="A4" s="185" t="s">
        <v>394</v>
      </c>
      <c r="B4" s="168">
        <v>2017</v>
      </c>
      <c r="C4" s="169">
        <v>2018</v>
      </c>
      <c r="D4" s="170">
        <v>2021</v>
      </c>
    </row>
    <row r="5" spans="1:16">
      <c r="A5" s="186" t="s">
        <v>395</v>
      </c>
      <c r="B5" s="172">
        <v>413</v>
      </c>
      <c r="C5" s="173">
        <v>476</v>
      </c>
      <c r="D5" s="174">
        <v>449</v>
      </c>
      <c r="J5" s="167"/>
    </row>
    <row r="6" spans="1:16">
      <c r="A6" s="187" t="s">
        <v>396</v>
      </c>
      <c r="B6" s="177">
        <v>843</v>
      </c>
      <c r="C6" s="147">
        <v>802</v>
      </c>
      <c r="D6" s="148">
        <v>898</v>
      </c>
    </row>
    <row r="7" spans="1:16">
      <c r="A7" s="188" t="s">
        <v>397</v>
      </c>
      <c r="B7" s="189">
        <v>1256</v>
      </c>
      <c r="C7" s="159">
        <f>C5+C6</f>
        <v>1278</v>
      </c>
      <c r="D7" s="160">
        <v>1347</v>
      </c>
    </row>
    <row r="8" spans="1:16">
      <c r="A8" s="190" t="s">
        <v>398</v>
      </c>
      <c r="B8" s="177">
        <v>1225</v>
      </c>
      <c r="C8" s="147">
        <v>1192</v>
      </c>
      <c r="D8" s="148">
        <v>1236</v>
      </c>
    </row>
    <row r="9" spans="1:16">
      <c r="A9" s="190" t="s">
        <v>399</v>
      </c>
      <c r="B9" s="177">
        <v>887</v>
      </c>
      <c r="C9" s="147">
        <v>937</v>
      </c>
      <c r="D9" s="148">
        <v>972</v>
      </c>
    </row>
    <row r="10" spans="1:16">
      <c r="A10" s="190" t="s">
        <v>400</v>
      </c>
      <c r="B10" s="177">
        <v>394</v>
      </c>
      <c r="C10" s="147">
        <v>415</v>
      </c>
      <c r="D10" s="148">
        <v>433</v>
      </c>
      <c r="M10" s="191"/>
      <c r="N10" s="191"/>
      <c r="O10" s="191"/>
      <c r="P10" s="191"/>
    </row>
    <row r="11" spans="1:16">
      <c r="A11" s="190" t="s">
        <v>401</v>
      </c>
      <c r="B11" s="177">
        <v>73</v>
      </c>
      <c r="C11" s="147">
        <v>77</v>
      </c>
      <c r="D11" s="148">
        <v>79</v>
      </c>
      <c r="M11" s="191"/>
      <c r="N11" s="191"/>
      <c r="O11" s="191"/>
      <c r="P11" s="191"/>
    </row>
    <row r="12" spans="1:16">
      <c r="A12" s="190" t="s">
        <v>90</v>
      </c>
      <c r="B12" s="177">
        <v>305</v>
      </c>
      <c r="C12" s="147">
        <v>377</v>
      </c>
      <c r="D12" s="148">
        <v>352</v>
      </c>
      <c r="M12" s="191"/>
      <c r="N12" s="191"/>
      <c r="O12" s="191"/>
      <c r="P12" s="191"/>
    </row>
    <row r="13" spans="1:16">
      <c r="A13" s="192" t="s">
        <v>94</v>
      </c>
      <c r="B13" s="189">
        <v>4140</v>
      </c>
      <c r="C13" s="159">
        <f>C7+SUM(C8:C12)</f>
        <v>4276</v>
      </c>
      <c r="D13" s="160">
        <v>4419</v>
      </c>
      <c r="M13" s="193"/>
      <c r="N13" s="194"/>
      <c r="O13" s="194"/>
      <c r="P13" s="191"/>
    </row>
    <row r="14" spans="1:16">
      <c r="A14" s="161"/>
      <c r="B14" s="195"/>
      <c r="C14" s="195"/>
      <c r="D14" s="195"/>
      <c r="M14" s="196"/>
      <c r="N14" s="197"/>
      <c r="O14" s="198"/>
      <c r="P14" s="191"/>
    </row>
    <row r="15" spans="1:16">
      <c r="A15" s="161"/>
      <c r="B15" s="195"/>
      <c r="C15" s="199"/>
      <c r="D15" s="184" t="s">
        <v>386</v>
      </c>
      <c r="J15" s="200"/>
      <c r="K15" s="200"/>
      <c r="L15" s="200"/>
      <c r="M15" s="196"/>
      <c r="N15" s="197"/>
      <c r="O15" s="198"/>
      <c r="P15" s="191"/>
    </row>
    <row r="16" spans="1:16">
      <c r="A16" s="185" t="s">
        <v>387</v>
      </c>
      <c r="B16" s="168">
        <v>2017</v>
      </c>
      <c r="C16" s="169">
        <v>2018</v>
      </c>
      <c r="D16" s="170">
        <v>2021</v>
      </c>
      <c r="J16" s="201"/>
      <c r="K16" s="194"/>
      <c r="L16" s="194"/>
      <c r="M16" s="201"/>
      <c r="N16" s="202"/>
      <c r="O16" s="203"/>
      <c r="P16" s="191"/>
    </row>
    <row r="17" spans="1:16">
      <c r="A17" s="171" t="s">
        <v>395</v>
      </c>
      <c r="B17" s="204">
        <v>19300</v>
      </c>
      <c r="C17" s="205">
        <v>22500</v>
      </c>
      <c r="D17" s="206">
        <v>21700</v>
      </c>
      <c r="J17" s="196"/>
      <c r="K17" s="197"/>
      <c r="L17" s="198"/>
      <c r="M17" s="196"/>
      <c r="N17" s="197"/>
      <c r="O17" s="198"/>
      <c r="P17" s="191"/>
    </row>
    <row r="18" spans="1:16">
      <c r="A18" s="207" t="s">
        <v>396</v>
      </c>
      <c r="B18" s="208">
        <v>21500</v>
      </c>
      <c r="C18" s="209">
        <v>20900</v>
      </c>
      <c r="D18" s="210">
        <v>22400</v>
      </c>
      <c r="J18" s="196"/>
      <c r="K18" s="197"/>
      <c r="L18" s="198"/>
      <c r="M18" s="196"/>
      <c r="N18" s="197"/>
      <c r="O18" s="198"/>
      <c r="P18" s="191"/>
    </row>
    <row r="19" spans="1:16">
      <c r="A19" s="211" t="s">
        <v>397</v>
      </c>
      <c r="B19" s="212">
        <v>20800</v>
      </c>
      <c r="C19" s="213">
        <v>21500</v>
      </c>
      <c r="D19" s="214">
        <v>22200</v>
      </c>
      <c r="J19" s="201"/>
      <c r="K19" s="202"/>
      <c r="L19" s="203"/>
      <c r="M19" s="196"/>
      <c r="N19" s="197"/>
      <c r="O19" s="198"/>
      <c r="P19" s="191"/>
    </row>
    <row r="20" spans="1:16">
      <c r="A20" s="176" t="s">
        <v>398</v>
      </c>
      <c r="B20" s="208">
        <v>16400</v>
      </c>
      <c r="C20" s="209">
        <v>16000</v>
      </c>
      <c r="D20" s="210">
        <v>16700</v>
      </c>
      <c r="J20" s="196"/>
      <c r="K20" s="197"/>
      <c r="L20" s="198"/>
      <c r="M20" s="196"/>
      <c r="N20" s="197"/>
      <c r="O20" s="198"/>
      <c r="P20" s="191"/>
    </row>
    <row r="21" spans="1:16">
      <c r="A21" s="176" t="s">
        <v>399</v>
      </c>
      <c r="B21" s="208">
        <v>14700</v>
      </c>
      <c r="C21" s="209">
        <v>14900</v>
      </c>
      <c r="D21" s="210">
        <v>14900</v>
      </c>
      <c r="J21" s="196"/>
      <c r="K21" s="197"/>
      <c r="L21" s="198"/>
      <c r="M21" s="196"/>
      <c r="N21" s="197"/>
      <c r="O21" s="198"/>
      <c r="P21" s="191"/>
    </row>
    <row r="22" spans="1:16">
      <c r="A22" s="176" t="s">
        <v>400</v>
      </c>
      <c r="B22" s="208">
        <v>25000</v>
      </c>
      <c r="C22" s="209">
        <v>25900</v>
      </c>
      <c r="D22" s="210">
        <v>25800</v>
      </c>
      <c r="J22" s="196"/>
      <c r="K22" s="197"/>
      <c r="L22" s="198"/>
      <c r="M22" s="196"/>
      <c r="N22" s="202"/>
      <c r="O22" s="203"/>
      <c r="P22" s="191"/>
    </row>
    <row r="23" spans="1:16">
      <c r="A23" s="176" t="s">
        <v>401</v>
      </c>
      <c r="B23" s="208">
        <v>14100</v>
      </c>
      <c r="C23" s="209">
        <v>14500</v>
      </c>
      <c r="D23" s="210">
        <v>15200</v>
      </c>
      <c r="J23" s="196"/>
      <c r="K23" s="197"/>
      <c r="L23" s="198"/>
      <c r="M23" s="196"/>
      <c r="N23" s="191"/>
      <c r="O23" s="191"/>
      <c r="P23" s="191"/>
    </row>
    <row r="24" spans="1:16">
      <c r="A24" s="176" t="s">
        <v>90</v>
      </c>
      <c r="B24" s="215">
        <v>14000</v>
      </c>
      <c r="C24" s="216">
        <v>16300</v>
      </c>
      <c r="D24" s="217">
        <v>15700</v>
      </c>
      <c r="J24" s="196"/>
      <c r="K24" s="197"/>
      <c r="L24" s="198"/>
      <c r="M24" s="191"/>
      <c r="N24" s="191"/>
      <c r="O24" s="191"/>
      <c r="P24" s="191"/>
    </row>
    <row r="25" spans="1:16">
      <c r="A25" s="218" t="s">
        <v>94</v>
      </c>
      <c r="B25" s="219">
        <v>18000</v>
      </c>
      <c r="C25" s="220">
        <v>18400</v>
      </c>
      <c r="D25" s="221">
        <v>18800</v>
      </c>
      <c r="J25" s="222"/>
      <c r="K25" s="202"/>
      <c r="L25" s="203"/>
      <c r="M25" s="191"/>
      <c r="N25" s="191"/>
      <c r="O25" s="191"/>
      <c r="P25" s="191"/>
    </row>
    <row r="26" spans="1:16">
      <c r="B26" s="164"/>
      <c r="C26" s="164"/>
      <c r="M26" s="191"/>
      <c r="N26" s="191"/>
      <c r="O26" s="191"/>
      <c r="P26" s="191"/>
    </row>
    <row r="27" spans="1:16">
      <c r="A27" s="162" t="s">
        <v>388</v>
      </c>
      <c r="M27" s="191"/>
      <c r="N27" s="191"/>
      <c r="O27" s="191"/>
      <c r="P27" s="191"/>
    </row>
    <row r="28" spans="1:16">
      <c r="A28" s="163" t="s">
        <v>402</v>
      </c>
      <c r="M28" s="191"/>
      <c r="N28" s="191"/>
      <c r="O28" s="191"/>
      <c r="P28" s="191"/>
    </row>
  </sheetData>
  <pageMargins left="0.7" right="0.7" top="1.0451388888888899" bottom="1.0451388888888899" header="0.511811023622047" footer="0.511811023622047"/>
  <pageSetup paperSize="9" pageOrder="overThenDown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MJ89"/>
  <sheetViews>
    <sheetView showGridLines="0" zoomScale="110" zoomScaleNormal="110" workbookViewId="0">
      <pane xSplit="1" ySplit="5" topLeftCell="AB6" activePane="bottomRight" state="frozen"/>
      <selection pane="topRight"/>
      <selection pane="bottomLeft"/>
      <selection pane="bottomRight" activeCell="A75" sqref="A75"/>
    </sheetView>
  </sheetViews>
  <sheetFormatPr baseColWidth="10" defaultColWidth="11.42578125" defaultRowHeight="12.75"/>
  <cols>
    <col min="1" max="1" width="66.42578125" style="223" customWidth="1"/>
    <col min="2" max="2" width="6.5703125" style="224" customWidth="1"/>
    <col min="3" max="29" width="5.5703125" style="224" customWidth="1"/>
    <col min="30" max="30" width="7.42578125" style="224" customWidth="1"/>
    <col min="31" max="43" width="5.5703125" style="224" customWidth="1"/>
    <col min="44" max="44" width="6.42578125" style="224" customWidth="1"/>
    <col min="45" max="45" width="7.7109375" style="224" customWidth="1"/>
    <col min="46" max="1024" width="11.42578125" style="224"/>
  </cols>
  <sheetData>
    <row r="1" spans="1:45">
      <c r="A1" s="225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6"/>
      <c r="AH1" s="226"/>
      <c r="AI1" s="226"/>
      <c r="AJ1" s="226"/>
      <c r="AK1" s="226"/>
      <c r="AL1" s="227"/>
      <c r="AM1" s="227"/>
      <c r="AN1" s="227"/>
      <c r="AO1" s="227"/>
      <c r="AP1" s="227"/>
      <c r="AQ1" s="23"/>
    </row>
    <row r="2" spans="1:45">
      <c r="A2" s="228" t="s">
        <v>403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6"/>
      <c r="AH2" s="226"/>
      <c r="AI2" s="226"/>
      <c r="AJ2" s="226"/>
      <c r="AK2" s="226"/>
      <c r="AL2" s="229"/>
      <c r="AM2" s="229"/>
      <c r="AN2" s="229"/>
      <c r="AO2" s="229"/>
      <c r="AP2" s="229"/>
      <c r="AQ2" s="23"/>
    </row>
    <row r="3" spans="1:45"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3"/>
      <c r="AN3" s="230"/>
      <c r="AO3" s="230"/>
      <c r="AP3" s="230"/>
      <c r="AQ3" s="23"/>
    </row>
    <row r="4" spans="1:45">
      <c r="A4" s="20" t="s">
        <v>404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3"/>
      <c r="AN4" s="23"/>
      <c r="AO4" s="23"/>
      <c r="AQ4" s="231"/>
    </row>
    <row r="5" spans="1:45" s="236" customFormat="1" ht="11.25">
      <c r="A5" s="232"/>
      <c r="B5" s="233">
        <v>1980</v>
      </c>
      <c r="C5" s="234">
        <v>1981</v>
      </c>
      <c r="D5" s="234">
        <v>1982</v>
      </c>
      <c r="E5" s="234">
        <v>1983</v>
      </c>
      <c r="F5" s="234">
        <v>1984</v>
      </c>
      <c r="G5" s="234">
        <v>1985</v>
      </c>
      <c r="H5" s="234">
        <v>1986</v>
      </c>
      <c r="I5" s="234">
        <v>1987</v>
      </c>
      <c r="J5" s="234">
        <v>1988</v>
      </c>
      <c r="K5" s="234">
        <v>1989</v>
      </c>
      <c r="L5" s="234">
        <v>1990</v>
      </c>
      <c r="M5" s="234">
        <v>1991</v>
      </c>
      <c r="N5" s="234">
        <v>1992</v>
      </c>
      <c r="O5" s="234">
        <v>1993</v>
      </c>
      <c r="P5" s="234">
        <v>1994</v>
      </c>
      <c r="Q5" s="234">
        <v>1995</v>
      </c>
      <c r="R5" s="234">
        <v>1996</v>
      </c>
      <c r="S5" s="234">
        <v>1997</v>
      </c>
      <c r="T5" s="234">
        <v>1998</v>
      </c>
      <c r="U5" s="234">
        <v>1999</v>
      </c>
      <c r="V5" s="234">
        <v>2000</v>
      </c>
      <c r="W5" s="234">
        <v>2001</v>
      </c>
      <c r="X5" s="234">
        <v>2002</v>
      </c>
      <c r="Y5" s="234">
        <v>2003</v>
      </c>
      <c r="Z5" s="234">
        <v>2004</v>
      </c>
      <c r="AA5" s="234">
        <v>2005</v>
      </c>
      <c r="AB5" s="234">
        <v>2006</v>
      </c>
      <c r="AC5" s="234">
        <v>2007</v>
      </c>
      <c r="AD5" s="234">
        <v>2008</v>
      </c>
      <c r="AE5" s="234">
        <v>2009</v>
      </c>
      <c r="AF5" s="234">
        <v>2010</v>
      </c>
      <c r="AG5" s="234">
        <v>2011</v>
      </c>
      <c r="AH5" s="234">
        <v>2012</v>
      </c>
      <c r="AI5" s="234">
        <v>2013</v>
      </c>
      <c r="AJ5" s="234">
        <v>2014</v>
      </c>
      <c r="AK5" s="234">
        <v>2015</v>
      </c>
      <c r="AL5" s="234">
        <v>2016</v>
      </c>
      <c r="AM5" s="234">
        <v>2017</v>
      </c>
      <c r="AN5" s="234">
        <v>2018</v>
      </c>
      <c r="AO5" s="234">
        <v>2019</v>
      </c>
      <c r="AP5" s="234">
        <v>2020</v>
      </c>
      <c r="AQ5" s="234">
        <v>2021</v>
      </c>
      <c r="AR5" s="234">
        <v>2022</v>
      </c>
      <c r="AS5" s="235">
        <v>2023</v>
      </c>
    </row>
    <row r="6" spans="1:45">
      <c r="A6" s="237" t="s">
        <v>405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9"/>
      <c r="AF6" s="239"/>
      <c r="AG6" s="239"/>
      <c r="AH6" s="239"/>
      <c r="AI6" s="239"/>
      <c r="AJ6" s="239"/>
      <c r="AK6" s="239"/>
      <c r="AL6" s="240"/>
      <c r="AM6" s="240"/>
      <c r="AN6" s="240"/>
      <c r="AO6" s="240"/>
      <c r="AP6" s="240"/>
      <c r="AQ6" s="240"/>
      <c r="AR6" s="240"/>
      <c r="AS6" s="241"/>
    </row>
    <row r="7" spans="1:45">
      <c r="A7" s="242" t="s">
        <v>657</v>
      </c>
      <c r="B7" s="243">
        <v>31331</v>
      </c>
      <c r="C7" s="243">
        <v>29377</v>
      </c>
      <c r="D7" s="243">
        <v>28914</v>
      </c>
      <c r="E7" s="243">
        <v>28725</v>
      </c>
      <c r="F7" s="243">
        <v>26556</v>
      </c>
      <c r="G7" s="243">
        <v>25451</v>
      </c>
      <c r="H7" s="243">
        <v>27108</v>
      </c>
      <c r="I7" s="243">
        <v>27608</v>
      </c>
      <c r="J7" s="243">
        <v>26736</v>
      </c>
      <c r="K7" s="243">
        <v>26525</v>
      </c>
      <c r="L7" s="243">
        <v>27453</v>
      </c>
      <c r="M7" s="243">
        <v>30114</v>
      </c>
      <c r="N7" s="243">
        <v>29642</v>
      </c>
      <c r="O7" s="243">
        <v>29837</v>
      </c>
      <c r="P7" s="243">
        <v>30164</v>
      </c>
      <c r="Q7" s="243">
        <v>32289</v>
      </c>
      <c r="R7" s="243">
        <v>35877</v>
      </c>
      <c r="S7" s="243">
        <v>35396</v>
      </c>
      <c r="T7" s="243">
        <v>36921</v>
      </c>
      <c r="U7" s="243">
        <v>35550</v>
      </c>
      <c r="V7" s="243">
        <v>36832</v>
      </c>
      <c r="W7" s="243">
        <v>39612</v>
      </c>
      <c r="X7" s="243">
        <v>38542</v>
      </c>
      <c r="Y7" s="243">
        <v>37388</v>
      </c>
      <c r="Z7" s="243">
        <v>38876</v>
      </c>
      <c r="AA7" s="243">
        <v>39104</v>
      </c>
      <c r="AB7" s="243">
        <v>41051</v>
      </c>
      <c r="AC7" s="243">
        <v>39900</v>
      </c>
      <c r="AD7" s="243">
        <v>42020</v>
      </c>
      <c r="AE7" s="243">
        <v>40251.754999999997</v>
      </c>
      <c r="AF7" s="243">
        <v>42328</v>
      </c>
      <c r="AG7" s="243">
        <v>40816</v>
      </c>
      <c r="AH7" s="243">
        <v>41459.711000000003</v>
      </c>
      <c r="AI7" s="243">
        <v>39309.101600000002</v>
      </c>
      <c r="AJ7" s="18">
        <v>40066.463000000003</v>
      </c>
      <c r="AK7" s="18">
        <v>41279.675799999997</v>
      </c>
      <c r="AL7" s="18">
        <v>41293.480799999998</v>
      </c>
      <c r="AM7" s="18">
        <v>38386.101868999998</v>
      </c>
      <c r="AN7" s="18">
        <v>38401.016620338902</v>
      </c>
      <c r="AO7" s="18">
        <v>39598.370076860003</v>
      </c>
      <c r="AP7" s="18">
        <v>31101.026478156298</v>
      </c>
      <c r="AQ7" s="18">
        <f t="shared" ref="AQ7:AS8" si="0">+AQ10+AQ13+AQ19+AQ25</f>
        <v>30652</v>
      </c>
      <c r="AR7" s="18">
        <f t="shared" si="0"/>
        <v>31546</v>
      </c>
      <c r="AS7" s="244">
        <f t="shared" si="0"/>
        <v>31816</v>
      </c>
    </row>
    <row r="8" spans="1:45">
      <c r="A8" s="245" t="s">
        <v>658</v>
      </c>
      <c r="B8" s="246">
        <v>4709</v>
      </c>
      <c r="C8" s="246">
        <v>5239</v>
      </c>
      <c r="D8" s="246">
        <v>5216</v>
      </c>
      <c r="E8" s="246">
        <v>5389</v>
      </c>
      <c r="F8" s="246">
        <v>5290</v>
      </c>
      <c r="G8" s="246">
        <v>5066</v>
      </c>
      <c r="H8" s="246">
        <v>5583</v>
      </c>
      <c r="I8" s="246">
        <v>5454</v>
      </c>
      <c r="J8" s="246">
        <v>5342</v>
      </c>
      <c r="K8" s="246">
        <v>5591</v>
      </c>
      <c r="L8" s="246">
        <v>5694</v>
      </c>
      <c r="M8" s="246">
        <v>5860</v>
      </c>
      <c r="N8" s="246">
        <v>5645</v>
      </c>
      <c r="O8" s="246">
        <v>5386</v>
      </c>
      <c r="P8" s="246">
        <v>5431</v>
      </c>
      <c r="Q8" s="246">
        <v>6061</v>
      </c>
      <c r="R8" s="246">
        <v>6628</v>
      </c>
      <c r="S8" s="246">
        <v>6518</v>
      </c>
      <c r="T8" s="246">
        <v>6688</v>
      </c>
      <c r="U8" s="246">
        <v>6698</v>
      </c>
      <c r="V8" s="246">
        <v>6680</v>
      </c>
      <c r="W8" s="246">
        <v>7126</v>
      </c>
      <c r="X8" s="246">
        <v>6961</v>
      </c>
      <c r="Y8" s="246">
        <v>6821</v>
      </c>
      <c r="Z8" s="246">
        <v>6783</v>
      </c>
      <c r="AA8" s="246">
        <v>6938</v>
      </c>
      <c r="AB8" s="246">
        <v>7084</v>
      </c>
      <c r="AC8" s="246">
        <v>6673</v>
      </c>
      <c r="AD8" s="246">
        <v>7052</v>
      </c>
      <c r="AE8" s="246">
        <v>8681.0300000000007</v>
      </c>
      <c r="AF8" s="246">
        <v>7186</v>
      </c>
      <c r="AG8" s="246">
        <v>7489</v>
      </c>
      <c r="AH8" s="246">
        <v>7425.9342767999997</v>
      </c>
      <c r="AI8" s="246">
        <v>7347.0155287999996</v>
      </c>
      <c r="AJ8" s="247">
        <v>7421.8694059999998</v>
      </c>
      <c r="AK8" s="247">
        <v>7385.9857792000003</v>
      </c>
      <c r="AL8" s="247">
        <v>7260.6343391999999</v>
      </c>
      <c r="AM8" s="247">
        <v>7870.9373509999996</v>
      </c>
      <c r="AN8" s="247">
        <v>8209.7057910000003</v>
      </c>
      <c r="AO8" s="247">
        <v>8942.0000823498303</v>
      </c>
      <c r="AP8" s="247">
        <v>7058.2933060637797</v>
      </c>
      <c r="AQ8" s="247">
        <f t="shared" si="0"/>
        <v>7046</v>
      </c>
      <c r="AR8" s="247">
        <f t="shared" si="0"/>
        <v>7716</v>
      </c>
      <c r="AS8" s="248">
        <f t="shared" si="0"/>
        <v>7696</v>
      </c>
    </row>
    <row r="9" spans="1:45">
      <c r="A9" s="237" t="s">
        <v>406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1"/>
      <c r="AL9" s="251"/>
      <c r="AM9" s="251"/>
      <c r="AN9" s="251"/>
      <c r="AO9" s="252"/>
      <c r="AP9" s="252"/>
      <c r="AQ9" s="252"/>
      <c r="AR9" s="252"/>
      <c r="AS9" s="253"/>
    </row>
    <row r="10" spans="1:45">
      <c r="A10" s="254" t="s">
        <v>657</v>
      </c>
      <c r="B10" s="255">
        <v>20810</v>
      </c>
      <c r="C10" s="255">
        <v>16777</v>
      </c>
      <c r="D10" s="255">
        <v>16183</v>
      </c>
      <c r="E10" s="255">
        <v>17561</v>
      </c>
      <c r="F10" s="255">
        <v>16388</v>
      </c>
      <c r="G10" s="255">
        <v>16574</v>
      </c>
      <c r="H10" s="255">
        <v>16263</v>
      </c>
      <c r="I10" s="255">
        <v>16297</v>
      </c>
      <c r="J10" s="255">
        <v>16127</v>
      </c>
      <c r="K10" s="255">
        <v>16244</v>
      </c>
      <c r="L10" s="255">
        <v>16519</v>
      </c>
      <c r="M10" s="255">
        <v>18025</v>
      </c>
      <c r="N10" s="255">
        <v>17930</v>
      </c>
      <c r="O10" s="255">
        <v>18709</v>
      </c>
      <c r="P10" s="255">
        <v>18474</v>
      </c>
      <c r="Q10" s="255">
        <v>18678</v>
      </c>
      <c r="R10" s="255">
        <v>19820</v>
      </c>
      <c r="S10" s="255">
        <v>19928</v>
      </c>
      <c r="T10" s="255">
        <v>20967</v>
      </c>
      <c r="U10" s="255">
        <v>20730</v>
      </c>
      <c r="V10" s="255">
        <v>20434</v>
      </c>
      <c r="W10" s="255">
        <v>20939</v>
      </c>
      <c r="X10" s="255">
        <v>20273</v>
      </c>
      <c r="Y10" s="255">
        <v>20022</v>
      </c>
      <c r="Z10" s="255">
        <v>20084</v>
      </c>
      <c r="AA10" s="255">
        <v>19735</v>
      </c>
      <c r="AB10" s="255">
        <v>20113</v>
      </c>
      <c r="AC10" s="255">
        <v>19963</v>
      </c>
      <c r="AD10" s="255">
        <v>20507</v>
      </c>
      <c r="AE10" s="255">
        <v>19773</v>
      </c>
      <c r="AF10" s="255">
        <v>19995</v>
      </c>
      <c r="AG10" s="255">
        <v>20625</v>
      </c>
      <c r="AH10" s="255">
        <v>19950</v>
      </c>
      <c r="AI10" s="255">
        <v>19059.848000000002</v>
      </c>
      <c r="AJ10" s="256">
        <v>18817</v>
      </c>
      <c r="AK10" s="256">
        <v>18919</v>
      </c>
      <c r="AL10" s="257">
        <v>18276</v>
      </c>
      <c r="AM10" s="251">
        <v>18797</v>
      </c>
      <c r="AN10" s="251">
        <v>18858</v>
      </c>
      <c r="AO10" s="251">
        <v>19035</v>
      </c>
      <c r="AP10" s="251">
        <v>13943</v>
      </c>
      <c r="AQ10" s="251">
        <v>16493</v>
      </c>
      <c r="AR10" s="251">
        <v>17272</v>
      </c>
      <c r="AS10" s="258">
        <v>17369</v>
      </c>
    </row>
    <row r="11" spans="1:45">
      <c r="A11" s="259" t="s">
        <v>658</v>
      </c>
      <c r="B11" s="260">
        <v>3017</v>
      </c>
      <c r="C11" s="260">
        <v>2631</v>
      </c>
      <c r="D11" s="260">
        <v>2517</v>
      </c>
      <c r="E11" s="260">
        <v>2765</v>
      </c>
      <c r="F11" s="260">
        <v>2619</v>
      </c>
      <c r="G11" s="260">
        <v>2637</v>
      </c>
      <c r="H11" s="260">
        <v>2711</v>
      </c>
      <c r="I11" s="260">
        <v>2786</v>
      </c>
      <c r="J11" s="260">
        <v>2744</v>
      </c>
      <c r="K11" s="260">
        <v>2804</v>
      </c>
      <c r="L11" s="260">
        <v>2925</v>
      </c>
      <c r="M11" s="260">
        <v>3066</v>
      </c>
      <c r="N11" s="260">
        <v>2934</v>
      </c>
      <c r="O11" s="260">
        <v>2917</v>
      </c>
      <c r="P11" s="260">
        <v>2949</v>
      </c>
      <c r="Q11" s="260">
        <v>3093</v>
      </c>
      <c r="R11" s="260">
        <v>3290</v>
      </c>
      <c r="S11" s="260">
        <v>3325</v>
      </c>
      <c r="T11" s="260">
        <v>3482</v>
      </c>
      <c r="U11" s="260">
        <v>3628</v>
      </c>
      <c r="V11" s="260">
        <v>3621</v>
      </c>
      <c r="W11" s="260">
        <v>3821</v>
      </c>
      <c r="X11" s="260">
        <v>3776</v>
      </c>
      <c r="Y11" s="260">
        <v>3749</v>
      </c>
      <c r="Z11" s="260">
        <v>3718</v>
      </c>
      <c r="AA11" s="260">
        <v>3814</v>
      </c>
      <c r="AB11" s="260">
        <v>3896</v>
      </c>
      <c r="AC11" s="260">
        <v>3770</v>
      </c>
      <c r="AD11" s="260">
        <v>4031</v>
      </c>
      <c r="AE11" s="260">
        <v>3845</v>
      </c>
      <c r="AF11" s="260">
        <v>3719</v>
      </c>
      <c r="AG11" s="260">
        <v>3972</v>
      </c>
      <c r="AH11" s="260">
        <v>3781.5450000000001</v>
      </c>
      <c r="AI11" s="260">
        <v>3742.1311219999998</v>
      </c>
      <c r="AJ11" s="261">
        <v>3743</v>
      </c>
      <c r="AK11" s="261">
        <v>3715</v>
      </c>
      <c r="AL11" s="261" t="s">
        <v>407</v>
      </c>
      <c r="AM11" s="261">
        <v>3613</v>
      </c>
      <c r="AN11" s="261">
        <v>3593</v>
      </c>
      <c r="AO11" s="261">
        <v>3711</v>
      </c>
      <c r="AP11" s="261">
        <v>2712</v>
      </c>
      <c r="AQ11" s="261">
        <v>3383</v>
      </c>
      <c r="AR11" s="261">
        <v>3556</v>
      </c>
      <c r="AS11" s="262">
        <v>3495</v>
      </c>
    </row>
    <row r="12" spans="1:45">
      <c r="A12" s="237" t="s">
        <v>408</v>
      </c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50"/>
      <c r="Y12" s="250"/>
      <c r="Z12" s="250"/>
      <c r="AA12" s="250"/>
      <c r="AB12" s="250"/>
      <c r="AC12" s="250"/>
      <c r="AD12" s="250"/>
      <c r="AE12" s="250"/>
      <c r="AF12" s="250"/>
      <c r="AG12" s="250"/>
      <c r="AH12" s="250"/>
      <c r="AI12" s="250"/>
      <c r="AJ12" s="250"/>
      <c r="AK12" s="249"/>
      <c r="AL12" s="249"/>
      <c r="AM12" s="249"/>
      <c r="AN12" s="249"/>
      <c r="AO12" s="249"/>
      <c r="AP12" s="249"/>
      <c r="AQ12" s="249"/>
      <c r="AR12" s="249"/>
      <c r="AS12" s="263"/>
    </row>
    <row r="13" spans="1:45">
      <c r="A13" s="254" t="s">
        <v>657</v>
      </c>
      <c r="B13" s="255">
        <v>6754</v>
      </c>
      <c r="C13" s="255">
        <v>6431</v>
      </c>
      <c r="D13" s="255">
        <v>6559</v>
      </c>
      <c r="E13" s="255">
        <v>6624</v>
      </c>
      <c r="F13" s="255">
        <v>6821</v>
      </c>
      <c r="G13" s="255">
        <v>6856</v>
      </c>
      <c r="H13" s="255">
        <v>7808</v>
      </c>
      <c r="I13" s="255">
        <v>7460</v>
      </c>
      <c r="J13" s="255">
        <v>7128</v>
      </c>
      <c r="K13" s="255">
        <v>7549</v>
      </c>
      <c r="L13" s="255">
        <v>7437</v>
      </c>
      <c r="M13" s="255">
        <v>7793</v>
      </c>
      <c r="N13" s="255">
        <v>7466</v>
      </c>
      <c r="O13" s="255">
        <v>7140</v>
      </c>
      <c r="P13" s="255">
        <v>7067</v>
      </c>
      <c r="Q13" s="255">
        <v>7644</v>
      </c>
      <c r="R13" s="255">
        <v>8955</v>
      </c>
      <c r="S13" s="255">
        <v>8314</v>
      </c>
      <c r="T13" s="255">
        <v>9020</v>
      </c>
      <c r="U13" s="255">
        <v>9554</v>
      </c>
      <c r="V13" s="255">
        <v>9599</v>
      </c>
      <c r="W13" s="255">
        <v>10118</v>
      </c>
      <c r="X13" s="255">
        <v>10036</v>
      </c>
      <c r="Y13" s="255">
        <v>10480</v>
      </c>
      <c r="Z13" s="255">
        <v>10163</v>
      </c>
      <c r="AA13" s="255">
        <v>10653</v>
      </c>
      <c r="AB13" s="255">
        <v>10735</v>
      </c>
      <c r="AC13" s="255">
        <v>11313</v>
      </c>
      <c r="AD13" s="255">
        <v>11570</v>
      </c>
      <c r="AE13" s="255">
        <v>10559</v>
      </c>
      <c r="AF13" s="255">
        <v>10052</v>
      </c>
      <c r="AG13" s="255">
        <v>9821</v>
      </c>
      <c r="AH13" s="255">
        <v>9234.6869999999999</v>
      </c>
      <c r="AI13" s="255">
        <v>9237.1370000000006</v>
      </c>
      <c r="AJ13" s="256">
        <v>9493</v>
      </c>
      <c r="AK13" s="256">
        <v>9518</v>
      </c>
      <c r="AL13" s="257">
        <v>10056</v>
      </c>
      <c r="AM13" s="251">
        <v>9190</v>
      </c>
      <c r="AN13" s="251">
        <v>9030</v>
      </c>
      <c r="AO13" s="251">
        <v>9486</v>
      </c>
      <c r="AP13" s="251">
        <v>8192</v>
      </c>
      <c r="AQ13" s="251">
        <v>8819</v>
      </c>
      <c r="AR13" s="251">
        <v>8432</v>
      </c>
      <c r="AS13" s="258">
        <v>8956</v>
      </c>
    </row>
    <row r="14" spans="1:45">
      <c r="A14" s="259" t="s">
        <v>658</v>
      </c>
      <c r="B14" s="260">
        <v>2098</v>
      </c>
      <c r="C14" s="260">
        <v>2020</v>
      </c>
      <c r="D14" s="260">
        <v>2111</v>
      </c>
      <c r="E14" s="260">
        <v>2203</v>
      </c>
      <c r="F14" s="260">
        <v>2202</v>
      </c>
      <c r="G14" s="260">
        <v>2239</v>
      </c>
      <c r="H14" s="260">
        <v>2498</v>
      </c>
      <c r="I14" s="260">
        <v>2315</v>
      </c>
      <c r="J14" s="260">
        <v>2267</v>
      </c>
      <c r="K14" s="260">
        <v>2411</v>
      </c>
      <c r="L14" s="260">
        <v>2417</v>
      </c>
      <c r="M14" s="260">
        <v>2381</v>
      </c>
      <c r="N14" s="260">
        <v>2304</v>
      </c>
      <c r="O14" s="260">
        <v>2089</v>
      </c>
      <c r="P14" s="260">
        <v>2103</v>
      </c>
      <c r="Q14" s="260">
        <v>2171</v>
      </c>
      <c r="R14" s="260">
        <v>2369</v>
      </c>
      <c r="S14" s="260">
        <v>2181</v>
      </c>
      <c r="T14" s="260">
        <v>2235</v>
      </c>
      <c r="U14" s="260">
        <v>2291</v>
      </c>
      <c r="V14" s="260">
        <v>2176</v>
      </c>
      <c r="W14" s="260">
        <v>2385</v>
      </c>
      <c r="X14" s="260">
        <v>2338</v>
      </c>
      <c r="Y14" s="260">
        <v>2246</v>
      </c>
      <c r="Z14" s="260">
        <v>2133</v>
      </c>
      <c r="AA14" s="260">
        <v>2230</v>
      </c>
      <c r="AB14" s="260">
        <v>2179</v>
      </c>
      <c r="AC14" s="260">
        <v>2059</v>
      </c>
      <c r="AD14" s="260">
        <v>2068</v>
      </c>
      <c r="AE14" s="260">
        <v>2105</v>
      </c>
      <c r="AF14" s="260">
        <v>1997</v>
      </c>
      <c r="AG14" s="260">
        <v>2013</v>
      </c>
      <c r="AH14" s="260">
        <v>2015.34</v>
      </c>
      <c r="AI14" s="260">
        <v>2137.4870000000001</v>
      </c>
      <c r="AJ14" s="261">
        <v>1984.162</v>
      </c>
      <c r="AK14" s="261">
        <v>2012</v>
      </c>
      <c r="AL14" s="261">
        <v>2048</v>
      </c>
      <c r="AM14" s="261">
        <v>1976</v>
      </c>
      <c r="AN14" s="261">
        <v>1905</v>
      </c>
      <c r="AO14" s="261">
        <v>2081</v>
      </c>
      <c r="AP14" s="261">
        <v>1780</v>
      </c>
      <c r="AQ14" s="261">
        <v>1674</v>
      </c>
      <c r="AR14" s="261">
        <v>1865</v>
      </c>
      <c r="AS14" s="262">
        <v>1841</v>
      </c>
    </row>
    <row r="15" spans="1:45">
      <c r="A15" s="237" t="s">
        <v>409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49"/>
      <c r="AL15" s="249"/>
      <c r="AM15" s="249"/>
      <c r="AN15" s="249"/>
      <c r="AO15" s="249"/>
      <c r="AP15" s="249"/>
      <c r="AQ15" s="249"/>
      <c r="AR15" s="249"/>
      <c r="AS15" s="263"/>
    </row>
    <row r="16" spans="1:45">
      <c r="A16" s="254" t="s">
        <v>657</v>
      </c>
      <c r="B16" s="255">
        <v>1249</v>
      </c>
      <c r="C16" s="255">
        <v>1139</v>
      </c>
      <c r="D16" s="255">
        <v>1134</v>
      </c>
      <c r="E16" s="255">
        <v>1141</v>
      </c>
      <c r="F16" s="255">
        <v>1229</v>
      </c>
      <c r="G16" s="255">
        <v>1248</v>
      </c>
      <c r="H16" s="255">
        <v>1385</v>
      </c>
      <c r="I16" s="255">
        <v>1183</v>
      </c>
      <c r="J16" s="255">
        <v>1294</v>
      </c>
      <c r="K16" s="255">
        <v>1225</v>
      </c>
      <c r="L16" s="255">
        <v>960</v>
      </c>
      <c r="M16" s="255">
        <v>932</v>
      </c>
      <c r="N16" s="255">
        <v>840</v>
      </c>
      <c r="O16" s="255">
        <v>955</v>
      </c>
      <c r="P16" s="255">
        <v>1020</v>
      </c>
      <c r="Q16" s="255">
        <v>972</v>
      </c>
      <c r="R16" s="255">
        <v>870</v>
      </c>
      <c r="S16" s="255">
        <v>1061</v>
      </c>
      <c r="T16" s="255">
        <v>1090</v>
      </c>
      <c r="U16" s="255">
        <v>1066</v>
      </c>
      <c r="V16" s="255">
        <v>1175</v>
      </c>
      <c r="W16" s="255">
        <v>1407</v>
      </c>
      <c r="X16" s="255">
        <v>1256</v>
      </c>
      <c r="Y16" s="255">
        <v>1219</v>
      </c>
      <c r="Z16" s="255">
        <v>1149</v>
      </c>
      <c r="AA16" s="255">
        <v>1229</v>
      </c>
      <c r="AB16" s="255">
        <v>1110</v>
      </c>
      <c r="AC16" s="255">
        <v>932</v>
      </c>
      <c r="AD16" s="255">
        <v>967</v>
      </c>
      <c r="AE16" s="255">
        <v>1022</v>
      </c>
      <c r="AF16" s="255">
        <v>951</v>
      </c>
      <c r="AG16" s="255">
        <v>945</v>
      </c>
      <c r="AH16" s="255">
        <v>859.99199999999996</v>
      </c>
      <c r="AI16" s="255">
        <v>841.58500000000004</v>
      </c>
      <c r="AJ16" s="256">
        <v>771.86199999999997</v>
      </c>
      <c r="AK16" s="256"/>
      <c r="AL16" s="257"/>
      <c r="AM16" s="251"/>
      <c r="AN16" s="251"/>
      <c r="AO16" s="251"/>
      <c r="AP16" s="251"/>
      <c r="AQ16" s="251"/>
      <c r="AR16" s="251"/>
      <c r="AS16" s="258"/>
    </row>
    <row r="17" spans="1:45">
      <c r="A17" s="259" t="s">
        <v>658</v>
      </c>
      <c r="B17" s="260">
        <v>116</v>
      </c>
      <c r="C17" s="260">
        <v>106</v>
      </c>
      <c r="D17" s="260">
        <v>106</v>
      </c>
      <c r="E17" s="260">
        <v>106</v>
      </c>
      <c r="F17" s="260">
        <v>115</v>
      </c>
      <c r="G17" s="260">
        <v>116</v>
      </c>
      <c r="H17" s="260">
        <v>129</v>
      </c>
      <c r="I17" s="260">
        <v>110</v>
      </c>
      <c r="J17" s="260">
        <v>121</v>
      </c>
      <c r="K17" s="260">
        <v>114</v>
      </c>
      <c r="L17" s="260">
        <v>90</v>
      </c>
      <c r="M17" s="260">
        <v>87</v>
      </c>
      <c r="N17" s="260">
        <v>78</v>
      </c>
      <c r="O17" s="260">
        <v>89</v>
      </c>
      <c r="P17" s="260">
        <v>95</v>
      </c>
      <c r="Q17" s="260">
        <v>91</v>
      </c>
      <c r="R17" s="260">
        <v>81</v>
      </c>
      <c r="S17" s="260">
        <v>99</v>
      </c>
      <c r="T17" s="260">
        <v>102</v>
      </c>
      <c r="U17" s="260">
        <v>99</v>
      </c>
      <c r="V17" s="260">
        <v>109</v>
      </c>
      <c r="W17" s="260">
        <v>131</v>
      </c>
      <c r="X17" s="260">
        <v>117</v>
      </c>
      <c r="Y17" s="260">
        <v>114</v>
      </c>
      <c r="Z17" s="260">
        <v>107</v>
      </c>
      <c r="AA17" s="260">
        <v>114</v>
      </c>
      <c r="AB17" s="260">
        <v>103</v>
      </c>
      <c r="AC17" s="260">
        <v>87</v>
      </c>
      <c r="AD17" s="260">
        <v>90</v>
      </c>
      <c r="AE17" s="260">
        <v>98</v>
      </c>
      <c r="AF17" s="260">
        <v>91</v>
      </c>
      <c r="AG17" s="260">
        <v>88</v>
      </c>
      <c r="AH17" s="260">
        <v>80.097087999999999</v>
      </c>
      <c r="AI17" s="260">
        <v>78.38279</v>
      </c>
      <c r="AJ17" s="261">
        <v>71.888869999999997</v>
      </c>
      <c r="AK17" s="261"/>
      <c r="AL17" s="261"/>
      <c r="AM17" s="261"/>
      <c r="AN17" s="261"/>
      <c r="AO17" s="261"/>
      <c r="AP17" s="261"/>
      <c r="AQ17" s="261"/>
      <c r="AR17" s="261"/>
      <c r="AS17" s="262"/>
    </row>
    <row r="18" spans="1:45">
      <c r="A18" s="237" t="s">
        <v>410</v>
      </c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49"/>
      <c r="AL18" s="249"/>
      <c r="AM18" s="249"/>
      <c r="AN18" s="249"/>
      <c r="AO18" s="249"/>
      <c r="AP18" s="249"/>
      <c r="AQ18" s="249"/>
      <c r="AR18" s="249"/>
      <c r="AS18" s="263"/>
    </row>
    <row r="19" spans="1:45">
      <c r="A19" s="254" t="s">
        <v>657</v>
      </c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>
        <v>2308</v>
      </c>
      <c r="R19" s="255">
        <v>2660</v>
      </c>
      <c r="S19" s="255">
        <v>2863</v>
      </c>
      <c r="T19" s="255">
        <v>2949</v>
      </c>
      <c r="U19" s="255">
        <v>2515</v>
      </c>
      <c r="V19" s="255">
        <v>2498</v>
      </c>
      <c r="W19" s="255">
        <v>2982</v>
      </c>
      <c r="X19" s="255">
        <v>2486</v>
      </c>
      <c r="Y19" s="255">
        <v>2874</v>
      </c>
      <c r="Z19" s="255">
        <v>3089</v>
      </c>
      <c r="AA19" s="255">
        <v>2763</v>
      </c>
      <c r="AB19" s="255">
        <v>3086</v>
      </c>
      <c r="AC19" s="255">
        <v>2680</v>
      </c>
      <c r="AD19" s="255">
        <v>2839</v>
      </c>
      <c r="AE19" s="255">
        <v>3004</v>
      </c>
      <c r="AF19" s="255">
        <v>2644</v>
      </c>
      <c r="AG19" s="255">
        <v>2882</v>
      </c>
      <c r="AH19" s="255">
        <v>2798</v>
      </c>
      <c r="AI19" s="255">
        <v>2690</v>
      </c>
      <c r="AJ19" s="256">
        <v>2551</v>
      </c>
      <c r="AK19" s="256">
        <v>2661</v>
      </c>
      <c r="AL19" s="257">
        <v>2563</v>
      </c>
      <c r="AM19" s="251">
        <v>2528</v>
      </c>
      <c r="AN19" s="251">
        <v>2518</v>
      </c>
      <c r="AO19" s="251">
        <v>2776</v>
      </c>
      <c r="AP19" s="251">
        <v>2446</v>
      </c>
      <c r="AQ19" s="251">
        <v>2062</v>
      </c>
      <c r="AR19" s="251">
        <v>2266</v>
      </c>
      <c r="AS19" s="258">
        <v>2096</v>
      </c>
    </row>
    <row r="20" spans="1:45">
      <c r="A20" s="259" t="s">
        <v>658</v>
      </c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>
        <v>478</v>
      </c>
      <c r="R20" s="260">
        <v>606</v>
      </c>
      <c r="S20" s="260">
        <v>643</v>
      </c>
      <c r="T20" s="260">
        <v>638</v>
      </c>
      <c r="U20" s="260">
        <v>549</v>
      </c>
      <c r="V20" s="260">
        <v>541</v>
      </c>
      <c r="W20" s="260">
        <v>596</v>
      </c>
      <c r="X20" s="260">
        <v>532</v>
      </c>
      <c r="Y20" s="260">
        <v>578</v>
      </c>
      <c r="Z20" s="260">
        <v>641</v>
      </c>
      <c r="AA20" s="260">
        <v>603</v>
      </c>
      <c r="AB20" s="260">
        <v>660</v>
      </c>
      <c r="AC20" s="260">
        <v>556</v>
      </c>
      <c r="AD20" s="260">
        <v>616</v>
      </c>
      <c r="AE20" s="260">
        <v>559</v>
      </c>
      <c r="AF20" s="260">
        <v>522</v>
      </c>
      <c r="AG20" s="260">
        <v>567</v>
      </c>
      <c r="AH20" s="260">
        <v>552.32899999999995</v>
      </c>
      <c r="AI20" s="260">
        <v>501</v>
      </c>
      <c r="AJ20" s="261">
        <v>588</v>
      </c>
      <c r="AK20" s="261">
        <v>599</v>
      </c>
      <c r="AL20" s="261">
        <v>510</v>
      </c>
      <c r="AM20" s="261">
        <v>552</v>
      </c>
      <c r="AN20" s="261">
        <v>551</v>
      </c>
      <c r="AO20" s="261">
        <v>719</v>
      </c>
      <c r="AP20" s="261">
        <v>587</v>
      </c>
      <c r="AQ20" s="261">
        <v>393</v>
      </c>
      <c r="AR20" s="261">
        <v>539</v>
      </c>
      <c r="AS20" s="262">
        <v>611</v>
      </c>
    </row>
    <row r="21" spans="1:45">
      <c r="A21" s="237" t="s">
        <v>411</v>
      </c>
      <c r="B21" s="249"/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50"/>
      <c r="Y21" s="250"/>
      <c r="Z21" s="250"/>
      <c r="AA21" s="250"/>
      <c r="AB21" s="250"/>
      <c r="AC21" s="250"/>
      <c r="AD21" s="250"/>
      <c r="AE21" s="250"/>
      <c r="AF21" s="250"/>
      <c r="AG21" s="250"/>
      <c r="AH21" s="250"/>
      <c r="AI21" s="250"/>
      <c r="AJ21" s="250"/>
      <c r="AK21" s="249"/>
      <c r="AL21" s="249"/>
      <c r="AM21" s="249"/>
      <c r="AN21" s="249"/>
      <c r="AO21" s="249"/>
      <c r="AP21" s="249"/>
      <c r="AQ21" s="249"/>
      <c r="AR21" s="249"/>
      <c r="AS21" s="263"/>
    </row>
    <row r="22" spans="1:45">
      <c r="A22" s="254" t="s">
        <v>657</v>
      </c>
      <c r="B22" s="255">
        <v>4889</v>
      </c>
      <c r="C22" s="255" t="s">
        <v>275</v>
      </c>
      <c r="D22" s="255" t="s">
        <v>275</v>
      </c>
      <c r="E22" s="255" t="s">
        <v>275</v>
      </c>
      <c r="F22" s="255" t="s">
        <v>275</v>
      </c>
      <c r="G22" s="255" t="s">
        <v>275</v>
      </c>
      <c r="H22" s="255">
        <v>1372</v>
      </c>
      <c r="I22" s="255">
        <v>2373</v>
      </c>
      <c r="J22" s="255">
        <v>2134</v>
      </c>
      <c r="K22" s="255">
        <v>2732</v>
      </c>
      <c r="L22" s="255">
        <v>2528</v>
      </c>
      <c r="M22" s="255">
        <v>3364</v>
      </c>
      <c r="N22" s="255">
        <v>3406</v>
      </c>
      <c r="O22" s="255">
        <v>3032</v>
      </c>
      <c r="P22" s="255">
        <v>3603</v>
      </c>
      <c r="Q22" s="255">
        <v>2687</v>
      </c>
      <c r="R22" s="255">
        <v>3572</v>
      </c>
      <c r="S22" s="255">
        <v>3230</v>
      </c>
      <c r="T22" s="255">
        <v>2895</v>
      </c>
      <c r="U22" s="255">
        <v>1685</v>
      </c>
      <c r="V22" s="255">
        <v>3126</v>
      </c>
      <c r="W22" s="255">
        <v>4166</v>
      </c>
      <c r="X22" s="255">
        <v>4491</v>
      </c>
      <c r="Y22" s="255">
        <v>2793</v>
      </c>
      <c r="Z22" s="255">
        <v>4391</v>
      </c>
      <c r="AA22" s="255">
        <v>4724</v>
      </c>
      <c r="AB22" s="255">
        <v>6009</v>
      </c>
      <c r="AC22" s="255">
        <v>5000</v>
      </c>
      <c r="AD22" s="255">
        <v>6137</v>
      </c>
      <c r="AE22" s="255">
        <v>5613</v>
      </c>
      <c r="AF22" s="255">
        <v>5024</v>
      </c>
      <c r="AG22" s="255">
        <v>3084</v>
      </c>
      <c r="AH22" s="255">
        <v>3437</v>
      </c>
      <c r="AI22" s="255">
        <v>2521</v>
      </c>
      <c r="AJ22" s="256">
        <v>2617</v>
      </c>
      <c r="AK22" s="256"/>
      <c r="AL22" s="257"/>
      <c r="AM22" s="251"/>
      <c r="AN22" s="251"/>
      <c r="AO22" s="251"/>
      <c r="AP22" s="251"/>
      <c r="AQ22" s="251"/>
      <c r="AR22" s="251"/>
      <c r="AS22" s="258"/>
    </row>
    <row r="23" spans="1:45">
      <c r="A23" s="259" t="s">
        <v>658</v>
      </c>
      <c r="B23" s="260">
        <v>470</v>
      </c>
      <c r="C23" s="260" t="s">
        <v>275</v>
      </c>
      <c r="D23" s="260" t="s">
        <v>275</v>
      </c>
      <c r="E23" s="260" t="s">
        <v>275</v>
      </c>
      <c r="F23" s="260" t="s">
        <v>275</v>
      </c>
      <c r="G23" s="260" t="s">
        <v>275</v>
      </c>
      <c r="H23" s="260">
        <v>131</v>
      </c>
      <c r="I23" s="260">
        <v>228</v>
      </c>
      <c r="J23" s="260">
        <v>207</v>
      </c>
      <c r="K23" s="260">
        <v>262</v>
      </c>
      <c r="L23" s="260">
        <v>262</v>
      </c>
      <c r="M23" s="260">
        <v>326</v>
      </c>
      <c r="N23" s="260">
        <v>327</v>
      </c>
      <c r="O23" s="260">
        <v>291</v>
      </c>
      <c r="P23" s="260">
        <v>284</v>
      </c>
      <c r="Q23" s="260">
        <v>225</v>
      </c>
      <c r="R23" s="260">
        <v>281</v>
      </c>
      <c r="S23" s="260">
        <v>270</v>
      </c>
      <c r="T23" s="260">
        <v>231</v>
      </c>
      <c r="U23" s="260">
        <v>131</v>
      </c>
      <c r="V23" s="260">
        <v>233</v>
      </c>
      <c r="W23" s="260">
        <v>192</v>
      </c>
      <c r="X23" s="260">
        <v>197</v>
      </c>
      <c r="Y23" s="260">
        <v>134</v>
      </c>
      <c r="Z23" s="260">
        <v>185</v>
      </c>
      <c r="AA23" s="260">
        <v>176</v>
      </c>
      <c r="AB23" s="260">
        <v>246</v>
      </c>
      <c r="AC23" s="260">
        <v>200</v>
      </c>
      <c r="AD23" s="260">
        <v>246</v>
      </c>
      <c r="AE23" s="260">
        <v>197</v>
      </c>
      <c r="AF23" s="260">
        <v>249</v>
      </c>
      <c r="AG23" s="260">
        <v>131</v>
      </c>
      <c r="AH23" s="260">
        <v>141.143</v>
      </c>
      <c r="AI23" s="260">
        <v>89.971000000000004</v>
      </c>
      <c r="AJ23" s="261">
        <v>97</v>
      </c>
      <c r="AK23" s="261"/>
      <c r="AL23" s="261"/>
      <c r="AM23" s="261"/>
      <c r="AN23" s="261"/>
      <c r="AO23" s="261"/>
      <c r="AP23" s="261"/>
      <c r="AQ23" s="261"/>
      <c r="AR23" s="261"/>
      <c r="AS23" s="262"/>
    </row>
    <row r="24" spans="1:45">
      <c r="A24" s="237" t="s">
        <v>412</v>
      </c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50"/>
      <c r="Y24" s="250"/>
      <c r="Z24" s="250"/>
      <c r="AA24" s="250"/>
      <c r="AB24" s="250"/>
      <c r="AC24" s="250"/>
      <c r="AD24" s="250"/>
      <c r="AE24" s="250"/>
      <c r="AF24" s="250"/>
      <c r="AG24" s="250"/>
      <c r="AH24" s="250"/>
      <c r="AI24" s="250"/>
      <c r="AJ24" s="250"/>
      <c r="AK24" s="249"/>
      <c r="AL24" s="249"/>
      <c r="AM24" s="249"/>
      <c r="AN24" s="249"/>
      <c r="AO24" s="249"/>
      <c r="AP24" s="249"/>
      <c r="AQ24" s="249"/>
      <c r="AR24" s="249"/>
      <c r="AS24" s="263"/>
    </row>
    <row r="25" spans="1:45">
      <c r="A25" s="254" t="s">
        <v>657</v>
      </c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>
        <v>3662</v>
      </c>
      <c r="AG25" s="255">
        <v>2384</v>
      </c>
      <c r="AH25" s="255">
        <v>3433</v>
      </c>
      <c r="AI25" s="255">
        <v>2207</v>
      </c>
      <c r="AJ25" s="256">
        <v>3546</v>
      </c>
      <c r="AK25" s="256">
        <v>3422</v>
      </c>
      <c r="AL25" s="257">
        <v>3370</v>
      </c>
      <c r="AM25" s="251">
        <v>3617</v>
      </c>
      <c r="AN25" s="251">
        <v>3821</v>
      </c>
      <c r="AO25" s="251">
        <v>3999</v>
      </c>
      <c r="AP25" s="251">
        <v>3482</v>
      </c>
      <c r="AQ25" s="251">
        <v>3278</v>
      </c>
      <c r="AR25" s="251">
        <v>3576</v>
      </c>
      <c r="AS25" s="258">
        <v>3395</v>
      </c>
    </row>
    <row r="26" spans="1:45">
      <c r="A26" s="259" t="s">
        <v>658</v>
      </c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  <c r="AC26" s="260"/>
      <c r="AD26" s="260"/>
      <c r="AE26" s="260"/>
      <c r="AF26" s="260">
        <v>609</v>
      </c>
      <c r="AG26" s="260">
        <v>1755</v>
      </c>
      <c r="AH26" s="260">
        <v>1752</v>
      </c>
      <c r="AI26" s="260"/>
      <c r="AJ26" s="261">
        <v>1762</v>
      </c>
      <c r="AK26" s="261">
        <v>1646</v>
      </c>
      <c r="AL26" s="261" t="s">
        <v>413</v>
      </c>
      <c r="AM26" s="261">
        <v>1601</v>
      </c>
      <c r="AN26" s="261">
        <v>1873</v>
      </c>
      <c r="AO26" s="261">
        <v>1996</v>
      </c>
      <c r="AP26" s="261">
        <v>1457</v>
      </c>
      <c r="AQ26" s="261">
        <v>1596</v>
      </c>
      <c r="AR26" s="261">
        <v>1756</v>
      </c>
      <c r="AS26" s="262">
        <v>1749</v>
      </c>
    </row>
    <row r="27" spans="1:45">
      <c r="A27" s="264"/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  <c r="AI27" s="255"/>
      <c r="AJ27" s="265"/>
      <c r="AK27" s="265"/>
      <c r="AL27" s="265"/>
      <c r="AM27" s="265"/>
      <c r="AN27" s="265"/>
      <c r="AO27" s="265"/>
      <c r="AP27" s="265"/>
      <c r="AQ27" s="265"/>
      <c r="AR27" s="265"/>
      <c r="AS27" s="23"/>
    </row>
    <row r="28" spans="1:45">
      <c r="A28" s="266" t="s">
        <v>414</v>
      </c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3"/>
      <c r="AN28" s="23"/>
      <c r="AO28" s="23"/>
      <c r="AR28" s="465"/>
      <c r="AS28" s="231"/>
    </row>
    <row r="29" spans="1:45">
      <c r="A29" s="267"/>
      <c r="B29" s="233">
        <v>1980</v>
      </c>
      <c r="C29" s="268">
        <v>1981</v>
      </c>
      <c r="D29" s="268">
        <v>1982</v>
      </c>
      <c r="E29" s="268">
        <v>1983</v>
      </c>
      <c r="F29" s="268">
        <v>1984</v>
      </c>
      <c r="G29" s="268">
        <v>1985</v>
      </c>
      <c r="H29" s="268">
        <v>1986</v>
      </c>
      <c r="I29" s="268">
        <v>1987</v>
      </c>
      <c r="J29" s="268">
        <v>1988</v>
      </c>
      <c r="K29" s="268">
        <v>1989</v>
      </c>
      <c r="L29" s="268">
        <v>1990</v>
      </c>
      <c r="M29" s="268">
        <v>1991</v>
      </c>
      <c r="N29" s="268">
        <v>1992</v>
      </c>
      <c r="O29" s="268">
        <v>1993</v>
      </c>
      <c r="P29" s="268">
        <v>1994</v>
      </c>
      <c r="Q29" s="268">
        <v>1995</v>
      </c>
      <c r="R29" s="268">
        <v>1996</v>
      </c>
      <c r="S29" s="268">
        <v>1997</v>
      </c>
      <c r="T29" s="268">
        <v>1998</v>
      </c>
      <c r="U29" s="268">
        <v>1999</v>
      </c>
      <c r="V29" s="268">
        <v>2000</v>
      </c>
      <c r="W29" s="268">
        <v>2001</v>
      </c>
      <c r="X29" s="268">
        <v>2002</v>
      </c>
      <c r="Y29" s="268">
        <v>2003</v>
      </c>
      <c r="Z29" s="269">
        <v>2004</v>
      </c>
      <c r="AA29" s="269">
        <v>2005</v>
      </c>
      <c r="AB29" s="269">
        <v>2006</v>
      </c>
      <c r="AC29" s="269">
        <v>2007</v>
      </c>
      <c r="AD29" s="269">
        <v>2008</v>
      </c>
      <c r="AE29" s="269">
        <v>2009</v>
      </c>
      <c r="AF29" s="269">
        <v>2010</v>
      </c>
      <c r="AG29" s="269">
        <v>2011</v>
      </c>
      <c r="AH29" s="269">
        <v>2012</v>
      </c>
      <c r="AI29" s="269">
        <v>2013</v>
      </c>
      <c r="AJ29" s="269">
        <v>2014</v>
      </c>
      <c r="AK29" s="269">
        <v>2015</v>
      </c>
      <c r="AL29" s="269">
        <v>2016</v>
      </c>
      <c r="AM29" s="269">
        <v>2017</v>
      </c>
      <c r="AN29" s="269">
        <v>2018</v>
      </c>
      <c r="AO29" s="269">
        <v>2019</v>
      </c>
      <c r="AP29" s="269">
        <v>2020</v>
      </c>
      <c r="AQ29" s="269">
        <v>2021</v>
      </c>
      <c r="AR29" s="269">
        <v>2022</v>
      </c>
      <c r="AS29" s="270">
        <v>2023</v>
      </c>
    </row>
    <row r="30" spans="1:45">
      <c r="A30" s="237" t="s">
        <v>415</v>
      </c>
      <c r="B30" s="271"/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249"/>
      <c r="AL30" s="272"/>
      <c r="AM30" s="249"/>
      <c r="AN30" s="249"/>
      <c r="AO30" s="249"/>
      <c r="AP30" s="249"/>
      <c r="AQ30" s="249"/>
      <c r="AR30" s="249"/>
      <c r="AS30" s="263"/>
    </row>
    <row r="31" spans="1:45">
      <c r="A31" s="242" t="s">
        <v>657</v>
      </c>
      <c r="B31" s="273">
        <v>75334</v>
      </c>
      <c r="C31" s="274">
        <v>59617</v>
      </c>
      <c r="D31" s="274">
        <v>57287</v>
      </c>
      <c r="E31" s="274">
        <v>50591</v>
      </c>
      <c r="F31" s="274">
        <v>48288</v>
      </c>
      <c r="G31" s="274">
        <v>46097</v>
      </c>
      <c r="H31" s="274">
        <v>48492</v>
      </c>
      <c r="I31" s="274">
        <v>46249</v>
      </c>
      <c r="J31" s="274">
        <v>50968</v>
      </c>
      <c r="K31" s="274">
        <v>41688</v>
      </c>
      <c r="L31" s="274">
        <v>40522</v>
      </c>
      <c r="M31" s="274">
        <v>40532</v>
      </c>
      <c r="N31" s="274">
        <v>41817</v>
      </c>
      <c r="O31" s="274">
        <v>43588</v>
      </c>
      <c r="P31" s="274">
        <v>43814</v>
      </c>
      <c r="Q31" s="274">
        <v>41434</v>
      </c>
      <c r="R31" s="274">
        <v>40227</v>
      </c>
      <c r="S31" s="274">
        <v>41477</v>
      </c>
      <c r="T31" s="274">
        <v>41789</v>
      </c>
      <c r="U31" s="274">
        <v>40776</v>
      </c>
      <c r="V31" s="274">
        <v>41047</v>
      </c>
      <c r="W31" s="274">
        <v>40832</v>
      </c>
      <c r="X31" s="274">
        <v>39918</v>
      </c>
      <c r="Y31" s="274">
        <v>42818</v>
      </c>
      <c r="Z31" s="274">
        <v>39275</v>
      </c>
      <c r="AA31" s="274">
        <v>38262</v>
      </c>
      <c r="AB31" s="274">
        <v>40158</v>
      </c>
      <c r="AC31" s="274">
        <v>36769</v>
      </c>
      <c r="AD31" s="274">
        <v>33735</v>
      </c>
      <c r="AE31" s="274">
        <v>31794.292000000001</v>
      </c>
      <c r="AF31" s="274">
        <v>30993.94</v>
      </c>
      <c r="AG31" s="274">
        <v>30188</v>
      </c>
      <c r="AH31" s="274">
        <v>22808</v>
      </c>
      <c r="AI31" s="274">
        <v>24211</v>
      </c>
      <c r="AJ31" s="18">
        <v>21768</v>
      </c>
      <c r="AK31" s="18">
        <v>24285</v>
      </c>
      <c r="AL31" s="275">
        <v>25144</v>
      </c>
      <c r="AM31" s="18">
        <v>24121</v>
      </c>
      <c r="AN31" s="18">
        <v>23995</v>
      </c>
      <c r="AO31" s="18">
        <v>16651</v>
      </c>
      <c r="AP31" s="18">
        <v>9755</v>
      </c>
      <c r="AQ31" s="18">
        <v>10168</v>
      </c>
      <c r="AR31" s="18">
        <v>9377</v>
      </c>
      <c r="AS31" s="244">
        <v>12180</v>
      </c>
    </row>
    <row r="32" spans="1:45">
      <c r="A32" s="245" t="s">
        <v>658</v>
      </c>
      <c r="B32" s="276">
        <v>29965</v>
      </c>
      <c r="C32" s="277">
        <v>23603</v>
      </c>
      <c r="D32" s="277">
        <v>20101</v>
      </c>
      <c r="E32" s="277">
        <v>20610</v>
      </c>
      <c r="F32" s="277">
        <v>20569</v>
      </c>
      <c r="G32" s="277">
        <v>19076</v>
      </c>
      <c r="H32" s="277">
        <v>21394</v>
      </c>
      <c r="I32" s="277">
        <v>19801</v>
      </c>
      <c r="J32" s="277">
        <v>23942</v>
      </c>
      <c r="K32" s="277">
        <v>17378</v>
      </c>
      <c r="L32" s="277">
        <v>13915</v>
      </c>
      <c r="M32" s="277">
        <v>16641</v>
      </c>
      <c r="N32" s="277">
        <v>17736</v>
      </c>
      <c r="O32" s="277">
        <v>17926</v>
      </c>
      <c r="P32" s="277">
        <v>16756</v>
      </c>
      <c r="Q32" s="277">
        <v>16214</v>
      </c>
      <c r="R32" s="277">
        <v>15281</v>
      </c>
      <c r="S32" s="277">
        <v>15571</v>
      </c>
      <c r="T32" s="277">
        <v>14894</v>
      </c>
      <c r="U32" s="277">
        <v>14624</v>
      </c>
      <c r="V32" s="277">
        <v>14989</v>
      </c>
      <c r="W32" s="277">
        <v>15014</v>
      </c>
      <c r="X32" s="277">
        <v>13993</v>
      </c>
      <c r="Y32" s="277">
        <v>15326</v>
      </c>
      <c r="Z32" s="277">
        <v>13776</v>
      </c>
      <c r="AA32" s="277">
        <v>13918</v>
      </c>
      <c r="AB32" s="277">
        <v>15115</v>
      </c>
      <c r="AC32" s="277">
        <v>14468</v>
      </c>
      <c r="AD32" s="277">
        <v>13866</v>
      </c>
      <c r="AE32" s="277">
        <v>10800.394364</v>
      </c>
      <c r="AF32" s="277">
        <v>10421.0622</v>
      </c>
      <c r="AG32" s="277">
        <v>9356</v>
      </c>
      <c r="AH32" s="277">
        <v>7461</v>
      </c>
      <c r="AI32" s="277">
        <v>4317</v>
      </c>
      <c r="AJ32" s="247">
        <v>3672</v>
      </c>
      <c r="AK32" s="247">
        <v>4076</v>
      </c>
      <c r="AL32" s="247">
        <v>4157</v>
      </c>
      <c r="AM32" s="247">
        <v>4118</v>
      </c>
      <c r="AN32" s="247">
        <v>4260</v>
      </c>
      <c r="AO32" s="247">
        <v>3220.0504036879101</v>
      </c>
      <c r="AP32" s="247">
        <v>2455.5572295376601</v>
      </c>
      <c r="AQ32" s="247">
        <v>2271</v>
      </c>
      <c r="AR32" s="247">
        <v>2346</v>
      </c>
      <c r="AS32" s="248">
        <v>2527</v>
      </c>
    </row>
    <row r="33" spans="1:45">
      <c r="A33" s="237" t="s">
        <v>416</v>
      </c>
      <c r="B33" s="271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249"/>
      <c r="AI33" s="249"/>
      <c r="AJ33" s="249"/>
      <c r="AK33" s="249"/>
      <c r="AL33" s="272"/>
      <c r="AM33" s="249"/>
      <c r="AN33" s="249"/>
      <c r="AO33" s="249"/>
      <c r="AP33" s="249"/>
      <c r="AQ33" s="249"/>
      <c r="AR33" s="249"/>
      <c r="AS33" s="263"/>
    </row>
    <row r="34" spans="1:45">
      <c r="A34" s="254" t="s">
        <v>657</v>
      </c>
      <c r="B34" s="278">
        <v>38334</v>
      </c>
      <c r="C34" s="255">
        <v>31359</v>
      </c>
      <c r="D34" s="255">
        <v>28829</v>
      </c>
      <c r="E34" s="255">
        <v>28124</v>
      </c>
      <c r="F34" s="255">
        <v>28610</v>
      </c>
      <c r="G34" s="255">
        <v>26652</v>
      </c>
      <c r="H34" s="255">
        <v>29910</v>
      </c>
      <c r="I34" s="255">
        <v>28813</v>
      </c>
      <c r="J34" s="255">
        <v>33755</v>
      </c>
      <c r="K34" s="255">
        <v>25063</v>
      </c>
      <c r="L34" s="255">
        <v>22654</v>
      </c>
      <c r="M34" s="255">
        <v>24663</v>
      </c>
      <c r="N34" s="255">
        <v>25244</v>
      </c>
      <c r="O34" s="255">
        <v>25850</v>
      </c>
      <c r="P34" s="255">
        <v>25742</v>
      </c>
      <c r="Q34" s="255">
        <v>23527</v>
      </c>
      <c r="R34" s="255">
        <v>22387</v>
      </c>
      <c r="S34" s="255">
        <v>22112</v>
      </c>
      <c r="T34" s="255">
        <v>21355</v>
      </c>
      <c r="U34" s="255">
        <v>21137</v>
      </c>
      <c r="V34" s="255">
        <v>21685</v>
      </c>
      <c r="W34" s="255">
        <v>20700</v>
      </c>
      <c r="X34" s="255">
        <v>20371</v>
      </c>
      <c r="Y34" s="255">
        <v>22353</v>
      </c>
      <c r="Z34" s="255">
        <v>20169</v>
      </c>
      <c r="AA34" s="255">
        <v>19936</v>
      </c>
      <c r="AB34" s="255">
        <v>21752</v>
      </c>
      <c r="AC34" s="255">
        <v>20205</v>
      </c>
      <c r="AD34" s="255">
        <v>20789</v>
      </c>
      <c r="AE34" s="255">
        <v>15502</v>
      </c>
      <c r="AF34" s="255">
        <v>14924</v>
      </c>
      <c r="AG34" s="255">
        <v>14631</v>
      </c>
      <c r="AH34" s="255">
        <v>11485.94</v>
      </c>
      <c r="AI34" s="255">
        <v>7235.4120000000003</v>
      </c>
      <c r="AJ34" s="256">
        <v>6973.97</v>
      </c>
      <c r="AK34" s="256">
        <v>7321</v>
      </c>
      <c r="AL34" s="257">
        <v>7417</v>
      </c>
      <c r="AM34" s="256">
        <v>7457</v>
      </c>
      <c r="AN34" s="256">
        <v>7978</v>
      </c>
      <c r="AO34" s="256">
        <v>6506</v>
      </c>
      <c r="AP34" s="256">
        <v>4482</v>
      </c>
      <c r="AQ34" s="256">
        <v>6378</v>
      </c>
      <c r="AR34" s="256">
        <v>6078</v>
      </c>
      <c r="AS34" s="279">
        <v>6746</v>
      </c>
    </row>
    <row r="35" spans="1:45">
      <c r="A35" s="259" t="s">
        <v>658</v>
      </c>
      <c r="B35" s="280">
        <v>24738</v>
      </c>
      <c r="C35" s="260">
        <v>19976</v>
      </c>
      <c r="D35" s="260">
        <v>16936</v>
      </c>
      <c r="E35" s="260">
        <v>18180</v>
      </c>
      <c r="F35" s="260">
        <v>18444</v>
      </c>
      <c r="G35" s="260">
        <v>16995</v>
      </c>
      <c r="H35" s="260">
        <v>19441</v>
      </c>
      <c r="I35" s="260">
        <v>18558</v>
      </c>
      <c r="J35" s="260">
        <v>22296</v>
      </c>
      <c r="K35" s="260">
        <v>15800</v>
      </c>
      <c r="L35" s="260">
        <v>12196</v>
      </c>
      <c r="M35" s="260">
        <v>15287</v>
      </c>
      <c r="N35" s="260">
        <v>16054</v>
      </c>
      <c r="O35" s="260">
        <v>16150</v>
      </c>
      <c r="P35" s="260">
        <v>14980</v>
      </c>
      <c r="Q35" s="260">
        <v>14417</v>
      </c>
      <c r="R35" s="260">
        <v>13498</v>
      </c>
      <c r="S35" s="260">
        <v>13445</v>
      </c>
      <c r="T35" s="260">
        <v>12551</v>
      </c>
      <c r="U35" s="260">
        <v>12497</v>
      </c>
      <c r="V35" s="260">
        <v>12834</v>
      </c>
      <c r="W35" s="260">
        <v>12850</v>
      </c>
      <c r="X35" s="260">
        <v>12038</v>
      </c>
      <c r="Y35" s="260">
        <v>13112</v>
      </c>
      <c r="Z35" s="260">
        <v>11597</v>
      </c>
      <c r="AA35" s="260">
        <v>11856</v>
      </c>
      <c r="AB35" s="260">
        <v>12989</v>
      </c>
      <c r="AC35" s="260">
        <v>12440</v>
      </c>
      <c r="AD35" s="260">
        <v>12334</v>
      </c>
      <c r="AE35" s="260">
        <v>8745</v>
      </c>
      <c r="AF35" s="260">
        <v>8450</v>
      </c>
      <c r="AG35" s="260">
        <v>7915</v>
      </c>
      <c r="AH35" s="260">
        <v>5921.5708850000001</v>
      </c>
      <c r="AI35" s="260">
        <v>2488.6129999999998</v>
      </c>
      <c r="AJ35" s="261">
        <v>2380.39</v>
      </c>
      <c r="AK35" s="261">
        <v>2442</v>
      </c>
      <c r="AL35" s="261">
        <v>2561</v>
      </c>
      <c r="AM35" s="261">
        <v>2546</v>
      </c>
      <c r="AN35" s="261">
        <v>2732</v>
      </c>
      <c r="AO35" s="261">
        <v>2288</v>
      </c>
      <c r="AP35" s="261">
        <v>1775</v>
      </c>
      <c r="AQ35" s="261">
        <v>2156</v>
      </c>
      <c r="AR35" s="261">
        <v>2247</v>
      </c>
      <c r="AS35" s="262">
        <v>2370</v>
      </c>
    </row>
    <row r="36" spans="1:45">
      <c r="A36" s="237" t="s">
        <v>417</v>
      </c>
      <c r="B36" s="271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72"/>
      <c r="AM36" s="249"/>
      <c r="AN36" s="249"/>
      <c r="AO36" s="249"/>
      <c r="AP36" s="249"/>
      <c r="AQ36" s="249"/>
      <c r="AR36" s="249"/>
      <c r="AS36" s="263"/>
    </row>
    <row r="37" spans="1:45">
      <c r="A37" s="254" t="s">
        <v>657</v>
      </c>
      <c r="B37" s="278">
        <v>9217</v>
      </c>
      <c r="C37" s="255">
        <v>7112</v>
      </c>
      <c r="D37" s="255">
        <v>8583</v>
      </c>
      <c r="E37" s="255">
        <v>5776</v>
      </c>
      <c r="F37" s="255">
        <v>5611</v>
      </c>
      <c r="G37" s="255">
        <v>5340</v>
      </c>
      <c r="H37" s="255">
        <v>5947</v>
      </c>
      <c r="I37" s="255">
        <v>4595</v>
      </c>
      <c r="J37" s="255">
        <v>5552</v>
      </c>
      <c r="K37" s="255">
        <v>4706</v>
      </c>
      <c r="L37" s="255">
        <v>4380</v>
      </c>
      <c r="M37" s="255">
        <v>4820</v>
      </c>
      <c r="N37" s="255">
        <v>5913</v>
      </c>
      <c r="O37" s="255">
        <v>6283</v>
      </c>
      <c r="P37" s="255">
        <v>6244</v>
      </c>
      <c r="Q37" s="255">
        <v>6259</v>
      </c>
      <c r="R37" s="255">
        <v>5739</v>
      </c>
      <c r="S37" s="255">
        <v>6451</v>
      </c>
      <c r="T37" s="255">
        <v>6463</v>
      </c>
      <c r="U37" s="255">
        <v>6725</v>
      </c>
      <c r="V37" s="255">
        <v>7243</v>
      </c>
      <c r="W37" s="255">
        <v>6641</v>
      </c>
      <c r="X37" s="255">
        <v>5900</v>
      </c>
      <c r="Y37" s="255">
        <v>7116</v>
      </c>
      <c r="Z37" s="255">
        <v>6953</v>
      </c>
      <c r="AA37" s="255">
        <v>6616</v>
      </c>
      <c r="AB37" s="255">
        <v>7170</v>
      </c>
      <c r="AC37" s="255">
        <v>7067</v>
      </c>
      <c r="AD37" s="255" t="s">
        <v>418</v>
      </c>
      <c r="AE37" s="255">
        <v>7169</v>
      </c>
      <c r="AF37" s="255">
        <v>6816</v>
      </c>
      <c r="AG37" s="255">
        <v>6385</v>
      </c>
      <c r="AH37" s="255">
        <v>7733</v>
      </c>
      <c r="AI37" s="255">
        <v>7515</v>
      </c>
      <c r="AJ37" s="256">
        <v>5581</v>
      </c>
      <c r="AK37" s="256">
        <v>7360</v>
      </c>
      <c r="AL37" s="257">
        <v>7011</v>
      </c>
      <c r="AM37" s="256">
        <v>7038</v>
      </c>
      <c r="AN37" s="256">
        <v>6864</v>
      </c>
      <c r="AO37" s="256">
        <v>3453</v>
      </c>
      <c r="AP37" s="256">
        <v>2691</v>
      </c>
      <c r="AQ37" s="256" t="s">
        <v>542</v>
      </c>
      <c r="AR37" s="256"/>
      <c r="AS37" s="279"/>
    </row>
    <row r="38" spans="1:45">
      <c r="A38" s="259" t="s">
        <v>658</v>
      </c>
      <c r="B38" s="280">
        <v>1770</v>
      </c>
      <c r="C38" s="260">
        <v>1380</v>
      </c>
      <c r="D38" s="260">
        <v>1349</v>
      </c>
      <c r="E38" s="260">
        <v>1088</v>
      </c>
      <c r="F38" s="260">
        <v>1140</v>
      </c>
      <c r="G38" s="260">
        <v>1096</v>
      </c>
      <c r="H38" s="260">
        <v>1013</v>
      </c>
      <c r="I38" s="260">
        <v>767</v>
      </c>
      <c r="J38" s="260">
        <v>844</v>
      </c>
      <c r="K38" s="260">
        <v>756</v>
      </c>
      <c r="L38" s="260">
        <v>746</v>
      </c>
      <c r="M38" s="260">
        <v>740</v>
      </c>
      <c r="N38" s="260">
        <v>920</v>
      </c>
      <c r="O38" s="260">
        <v>963</v>
      </c>
      <c r="P38" s="260">
        <v>973</v>
      </c>
      <c r="Q38" s="260">
        <v>977</v>
      </c>
      <c r="R38" s="260">
        <v>920</v>
      </c>
      <c r="S38" s="260">
        <v>1199</v>
      </c>
      <c r="T38" s="260">
        <v>1170</v>
      </c>
      <c r="U38" s="260">
        <v>1183</v>
      </c>
      <c r="V38" s="260">
        <v>1282</v>
      </c>
      <c r="W38" s="260">
        <v>1246</v>
      </c>
      <c r="X38" s="260">
        <v>1028</v>
      </c>
      <c r="Y38" s="260">
        <v>1297</v>
      </c>
      <c r="Z38" s="260">
        <v>1304</v>
      </c>
      <c r="AA38" s="260">
        <v>1218</v>
      </c>
      <c r="AB38" s="260">
        <v>1322</v>
      </c>
      <c r="AC38" s="260">
        <v>1322</v>
      </c>
      <c r="AD38" s="260">
        <v>1045</v>
      </c>
      <c r="AE38" s="260">
        <v>1398</v>
      </c>
      <c r="AF38" s="260">
        <v>1327</v>
      </c>
      <c r="AG38" s="260">
        <v>1181</v>
      </c>
      <c r="AH38" s="260">
        <v>1431</v>
      </c>
      <c r="AI38" s="260">
        <v>1390</v>
      </c>
      <c r="AJ38" s="261">
        <v>1033</v>
      </c>
      <c r="AK38" s="261">
        <v>1362</v>
      </c>
      <c r="AL38" s="261">
        <v>1297</v>
      </c>
      <c r="AM38" s="261">
        <v>1302</v>
      </c>
      <c r="AN38" s="261">
        <v>1270</v>
      </c>
      <c r="AO38" s="261">
        <v>639</v>
      </c>
      <c r="AP38" s="261">
        <v>498</v>
      </c>
      <c r="AQ38" s="261" t="s">
        <v>43</v>
      </c>
      <c r="AR38" s="261"/>
      <c r="AS38" s="262"/>
    </row>
    <row r="39" spans="1:45">
      <c r="A39" s="237" t="s">
        <v>419</v>
      </c>
      <c r="B39" s="271"/>
      <c r="C39" s="249"/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72"/>
      <c r="AM39" s="249"/>
      <c r="AN39" s="249"/>
      <c r="AO39" s="249"/>
      <c r="AP39" s="249"/>
      <c r="AQ39" s="249"/>
      <c r="AR39" s="249"/>
      <c r="AS39" s="263"/>
    </row>
    <row r="40" spans="1:45">
      <c r="A40" s="254" t="s">
        <v>657</v>
      </c>
      <c r="B40" s="278">
        <v>834</v>
      </c>
      <c r="C40" s="255">
        <v>984</v>
      </c>
      <c r="D40" s="255">
        <v>880</v>
      </c>
      <c r="E40" s="255">
        <v>1587</v>
      </c>
      <c r="F40" s="255">
        <v>1066</v>
      </c>
      <c r="G40" s="255">
        <v>1005</v>
      </c>
      <c r="H40" s="255">
        <v>963</v>
      </c>
      <c r="I40" s="255">
        <v>834</v>
      </c>
      <c r="J40" s="255">
        <v>812</v>
      </c>
      <c r="K40" s="255">
        <v>790</v>
      </c>
      <c r="L40" s="255">
        <v>647</v>
      </c>
      <c r="M40" s="255">
        <v>481</v>
      </c>
      <c r="N40" s="255">
        <v>486</v>
      </c>
      <c r="O40" s="255">
        <v>578</v>
      </c>
      <c r="P40" s="255">
        <v>761</v>
      </c>
      <c r="Q40" s="255">
        <v>618</v>
      </c>
      <c r="R40" s="255">
        <v>518</v>
      </c>
      <c r="S40" s="255">
        <v>471</v>
      </c>
      <c r="T40" s="255">
        <v>496</v>
      </c>
      <c r="U40" s="255">
        <v>471</v>
      </c>
      <c r="V40" s="255">
        <v>443</v>
      </c>
      <c r="W40" s="255">
        <v>410</v>
      </c>
      <c r="X40" s="255">
        <v>395</v>
      </c>
      <c r="Y40" s="255">
        <v>353</v>
      </c>
      <c r="Z40" s="255">
        <v>355</v>
      </c>
      <c r="AA40" s="255">
        <v>351</v>
      </c>
      <c r="AB40" s="255">
        <v>325</v>
      </c>
      <c r="AC40" s="255" t="s">
        <v>275</v>
      </c>
      <c r="AD40" s="255" t="s">
        <v>275</v>
      </c>
      <c r="AE40" s="255">
        <v>886</v>
      </c>
      <c r="AF40" s="255">
        <v>861</v>
      </c>
      <c r="AG40" s="255">
        <v>847</v>
      </c>
      <c r="AH40" s="255">
        <v>226.74</v>
      </c>
      <c r="AI40" s="255">
        <v>217.73</v>
      </c>
      <c r="AJ40" s="256">
        <v>230</v>
      </c>
      <c r="AK40" s="256"/>
      <c r="AL40" s="257"/>
      <c r="AM40" s="256"/>
      <c r="AN40" s="256"/>
      <c r="AO40" s="256"/>
      <c r="AP40" s="256"/>
      <c r="AQ40" s="256"/>
      <c r="AR40" s="256"/>
      <c r="AS40" s="279"/>
    </row>
    <row r="41" spans="1:45">
      <c r="A41" s="259" t="s">
        <v>658</v>
      </c>
      <c r="B41" s="280">
        <v>68</v>
      </c>
      <c r="C41" s="260">
        <v>92</v>
      </c>
      <c r="D41" s="260">
        <v>78</v>
      </c>
      <c r="E41" s="260">
        <v>70</v>
      </c>
      <c r="F41" s="260">
        <v>77</v>
      </c>
      <c r="G41" s="260">
        <v>62</v>
      </c>
      <c r="H41" s="260">
        <v>62</v>
      </c>
      <c r="I41" s="260">
        <v>58</v>
      </c>
      <c r="J41" s="260">
        <v>50</v>
      </c>
      <c r="K41" s="260">
        <v>47</v>
      </c>
      <c r="L41" s="260">
        <v>49</v>
      </c>
      <c r="M41" s="260">
        <v>42</v>
      </c>
      <c r="N41" s="260">
        <v>39</v>
      </c>
      <c r="O41" s="260">
        <v>46</v>
      </c>
      <c r="P41" s="260">
        <v>26</v>
      </c>
      <c r="Q41" s="260">
        <v>21</v>
      </c>
      <c r="R41" s="260">
        <v>38</v>
      </c>
      <c r="S41" s="260">
        <v>35</v>
      </c>
      <c r="T41" s="260">
        <v>37</v>
      </c>
      <c r="U41" s="260">
        <v>33</v>
      </c>
      <c r="V41" s="260">
        <v>32</v>
      </c>
      <c r="W41" s="260">
        <v>30</v>
      </c>
      <c r="X41" s="260">
        <v>29</v>
      </c>
      <c r="Y41" s="260">
        <v>26</v>
      </c>
      <c r="Z41" s="260">
        <v>26</v>
      </c>
      <c r="AA41" s="260">
        <v>26</v>
      </c>
      <c r="AB41" s="260">
        <v>25</v>
      </c>
      <c r="AC41" s="260" t="s">
        <v>275</v>
      </c>
      <c r="AD41" s="260" t="s">
        <v>275</v>
      </c>
      <c r="AE41" s="260">
        <v>73</v>
      </c>
      <c r="AF41" s="260">
        <v>70</v>
      </c>
      <c r="AG41" s="260">
        <v>69</v>
      </c>
      <c r="AH41" s="260">
        <v>20.00029</v>
      </c>
      <c r="AI41" s="260">
        <v>19.216100000000001</v>
      </c>
      <c r="AJ41" s="261">
        <v>20.399999999999999</v>
      </c>
      <c r="AK41" s="261"/>
      <c r="AL41" s="261"/>
      <c r="AM41" s="261"/>
      <c r="AN41" s="261"/>
      <c r="AO41" s="261"/>
      <c r="AP41" s="261"/>
      <c r="AQ41" s="261"/>
      <c r="AR41" s="261"/>
      <c r="AS41" s="262"/>
    </row>
    <row r="42" spans="1:45">
      <c r="A42" s="237" t="s">
        <v>420</v>
      </c>
      <c r="B42" s="271"/>
      <c r="C42" s="249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72"/>
      <c r="AM42" s="249"/>
      <c r="AN42" s="249"/>
      <c r="AO42" s="249"/>
      <c r="AP42" s="249"/>
      <c r="AQ42" s="249"/>
      <c r="AR42" s="249"/>
      <c r="AS42" s="263"/>
    </row>
    <row r="43" spans="1:45">
      <c r="A43" s="254" t="s">
        <v>657</v>
      </c>
      <c r="B43" s="278"/>
      <c r="C43" s="255"/>
      <c r="D43" s="255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AD43" s="255"/>
      <c r="AE43" s="255"/>
      <c r="AF43" s="255"/>
      <c r="AG43" s="255">
        <v>256</v>
      </c>
      <c r="AH43" s="255">
        <v>227</v>
      </c>
      <c r="AI43" s="255">
        <v>219</v>
      </c>
      <c r="AJ43" s="256">
        <v>229</v>
      </c>
      <c r="AK43" s="256">
        <v>244</v>
      </c>
      <c r="AL43" s="257">
        <v>229</v>
      </c>
      <c r="AM43" s="256">
        <v>225</v>
      </c>
      <c r="AN43" s="256">
        <v>233</v>
      </c>
      <c r="AO43" s="256">
        <v>266</v>
      </c>
      <c r="AP43" s="256">
        <v>216</v>
      </c>
      <c r="AQ43" s="256">
        <v>266</v>
      </c>
      <c r="AR43" s="256">
        <v>175</v>
      </c>
      <c r="AS43" s="279">
        <v>185</v>
      </c>
    </row>
    <row r="44" spans="1:45">
      <c r="A44" s="259" t="s">
        <v>658</v>
      </c>
      <c r="B44" s="280"/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260"/>
      <c r="Z44" s="260"/>
      <c r="AA44" s="260"/>
      <c r="AB44" s="260"/>
      <c r="AC44" s="260"/>
      <c r="AD44" s="260"/>
      <c r="AE44" s="260"/>
      <c r="AF44" s="260"/>
      <c r="AG44" s="260">
        <v>24</v>
      </c>
      <c r="AH44" s="260">
        <v>22</v>
      </c>
      <c r="AI44" s="260">
        <v>19</v>
      </c>
      <c r="AJ44" s="261">
        <v>21</v>
      </c>
      <c r="AK44" s="261">
        <v>23</v>
      </c>
      <c r="AL44" s="261">
        <v>20</v>
      </c>
      <c r="AM44" s="261">
        <v>20</v>
      </c>
      <c r="AN44" s="261">
        <v>21</v>
      </c>
      <c r="AO44" s="261">
        <v>23</v>
      </c>
      <c r="AP44" s="261">
        <v>20</v>
      </c>
      <c r="AQ44" s="261">
        <v>25</v>
      </c>
      <c r="AR44" s="261">
        <v>16</v>
      </c>
      <c r="AS44" s="262">
        <v>17</v>
      </c>
    </row>
    <row r="45" spans="1:45">
      <c r="A45" s="237" t="s">
        <v>421</v>
      </c>
      <c r="B45" s="271"/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72"/>
      <c r="AM45" s="249"/>
      <c r="AN45" s="249"/>
      <c r="AO45" s="249"/>
      <c r="AP45" s="249"/>
      <c r="AQ45" s="249"/>
      <c r="AR45" s="249"/>
      <c r="AS45" s="263"/>
    </row>
    <row r="46" spans="1:45">
      <c r="A46" s="254" t="s">
        <v>657</v>
      </c>
      <c r="B46" s="278" t="s">
        <v>275</v>
      </c>
      <c r="C46" s="255">
        <v>2186</v>
      </c>
      <c r="D46" s="255">
        <v>1376</v>
      </c>
      <c r="E46" s="255">
        <v>1275</v>
      </c>
      <c r="F46" s="255">
        <v>50</v>
      </c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R46" s="255"/>
      <c r="S46" s="255"/>
      <c r="T46" s="255"/>
      <c r="U46" s="255"/>
      <c r="V46" s="255"/>
      <c r="W46" s="255"/>
      <c r="X46" s="255"/>
      <c r="Y46" s="255"/>
      <c r="Z46" s="255"/>
      <c r="AA46" s="255"/>
      <c r="AB46" s="255"/>
      <c r="AC46" s="255"/>
      <c r="AD46" s="255"/>
      <c r="AE46" s="255"/>
      <c r="AF46" s="255"/>
      <c r="AG46" s="255"/>
      <c r="AH46" s="255"/>
      <c r="AI46" s="255"/>
      <c r="AJ46" s="256"/>
      <c r="AK46" s="256"/>
      <c r="AL46" s="257"/>
      <c r="AM46" s="256"/>
      <c r="AN46" s="256"/>
      <c r="AO46" s="256"/>
      <c r="AP46" s="256"/>
      <c r="AQ46" s="256"/>
      <c r="AR46" s="256"/>
      <c r="AS46" s="279"/>
    </row>
    <row r="47" spans="1:45">
      <c r="A47" s="259" t="s">
        <v>658</v>
      </c>
      <c r="B47" s="280" t="s">
        <v>275</v>
      </c>
      <c r="C47" s="260">
        <v>267</v>
      </c>
      <c r="D47" s="260">
        <v>167</v>
      </c>
      <c r="E47" s="260">
        <v>154</v>
      </c>
      <c r="F47" s="260">
        <v>12</v>
      </c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F47" s="260"/>
      <c r="AG47" s="260"/>
      <c r="AH47" s="260"/>
      <c r="AI47" s="260"/>
      <c r="AJ47" s="261"/>
      <c r="AK47" s="261"/>
      <c r="AL47" s="261"/>
      <c r="AM47" s="261"/>
      <c r="AN47" s="261"/>
      <c r="AO47" s="261"/>
      <c r="AP47" s="261"/>
      <c r="AQ47" s="261"/>
      <c r="AR47" s="261"/>
      <c r="AS47" s="262"/>
    </row>
    <row r="48" spans="1:45">
      <c r="A48" s="237" t="s">
        <v>422</v>
      </c>
      <c r="B48" s="271"/>
      <c r="C48" s="249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72"/>
      <c r="AM48" s="249"/>
      <c r="AN48" s="249"/>
      <c r="AO48" s="249"/>
      <c r="AP48" s="249"/>
      <c r="AQ48" s="249"/>
      <c r="AR48" s="249"/>
      <c r="AS48" s="263"/>
    </row>
    <row r="49" spans="1:45">
      <c r="A49" s="254" t="s">
        <v>657</v>
      </c>
      <c r="B49" s="278">
        <v>7651</v>
      </c>
      <c r="C49" s="255">
        <v>4545</v>
      </c>
      <c r="D49" s="255">
        <v>6104</v>
      </c>
      <c r="E49" s="255">
        <v>4778</v>
      </c>
      <c r="F49" s="255">
        <v>5196</v>
      </c>
      <c r="G49" s="255">
        <v>5119</v>
      </c>
      <c r="H49" s="255">
        <v>5913</v>
      </c>
      <c r="I49" s="255">
        <v>5745</v>
      </c>
      <c r="J49" s="255">
        <v>5548</v>
      </c>
      <c r="K49" s="255">
        <v>5543</v>
      </c>
      <c r="L49" s="255">
        <v>5750</v>
      </c>
      <c r="M49" s="255">
        <v>5129</v>
      </c>
      <c r="N49" s="255">
        <v>5475</v>
      </c>
      <c r="O49" s="255">
        <v>5947</v>
      </c>
      <c r="P49" s="255">
        <v>5885</v>
      </c>
      <c r="Q49" s="255">
        <v>6197</v>
      </c>
      <c r="R49" s="255">
        <v>6341</v>
      </c>
      <c r="S49" s="255">
        <v>7071</v>
      </c>
      <c r="T49" s="255">
        <v>7078</v>
      </c>
      <c r="U49" s="255">
        <v>6488</v>
      </c>
      <c r="V49" s="255">
        <v>6420</v>
      </c>
      <c r="W49" s="255">
        <v>6015</v>
      </c>
      <c r="X49" s="255">
        <v>6273</v>
      </c>
      <c r="Y49" s="255">
        <v>6731</v>
      </c>
      <c r="Z49" s="255">
        <v>6526</v>
      </c>
      <c r="AA49" s="255">
        <v>6568</v>
      </c>
      <c r="AB49" s="255">
        <v>5587</v>
      </c>
      <c r="AC49" s="255">
        <v>5000</v>
      </c>
      <c r="AD49" s="255">
        <v>5759</v>
      </c>
      <c r="AE49" s="255">
        <v>5085</v>
      </c>
      <c r="AF49" s="255">
        <v>5383</v>
      </c>
      <c r="AG49" s="255">
        <v>4060</v>
      </c>
      <c r="AH49" s="255">
        <v>2450</v>
      </c>
      <c r="AI49" s="255"/>
      <c r="AJ49" s="256"/>
      <c r="AK49" s="256"/>
      <c r="AL49" s="257"/>
      <c r="AM49" s="256"/>
      <c r="AN49" s="256"/>
      <c r="AO49" s="256"/>
      <c r="AP49" s="256"/>
      <c r="AQ49" s="256"/>
      <c r="AR49" s="256"/>
      <c r="AS49" s="279"/>
    </row>
    <row r="50" spans="1:45">
      <c r="A50" s="259" t="s">
        <v>658</v>
      </c>
      <c r="B50" s="280">
        <v>541</v>
      </c>
      <c r="C50" s="260">
        <v>341</v>
      </c>
      <c r="D50" s="260">
        <v>459</v>
      </c>
      <c r="E50" s="260">
        <v>360</v>
      </c>
      <c r="F50" s="260">
        <v>391</v>
      </c>
      <c r="G50" s="260">
        <v>384</v>
      </c>
      <c r="H50" s="260">
        <v>449</v>
      </c>
      <c r="I50" s="260">
        <v>437</v>
      </c>
      <c r="J50" s="260">
        <v>416</v>
      </c>
      <c r="K50" s="260">
        <v>416</v>
      </c>
      <c r="L50" s="260">
        <v>431</v>
      </c>
      <c r="M50" s="260">
        <v>485</v>
      </c>
      <c r="N50" s="260">
        <v>411</v>
      </c>
      <c r="O50" s="260">
        <v>446</v>
      </c>
      <c r="P50" s="260">
        <v>441</v>
      </c>
      <c r="Q50" s="260">
        <v>471</v>
      </c>
      <c r="R50" s="260">
        <v>476</v>
      </c>
      <c r="S50" s="260">
        <v>530</v>
      </c>
      <c r="T50" s="260">
        <v>531</v>
      </c>
      <c r="U50" s="260">
        <v>487</v>
      </c>
      <c r="V50" s="260">
        <v>482</v>
      </c>
      <c r="W50" s="260">
        <v>451</v>
      </c>
      <c r="X50" s="260">
        <v>470</v>
      </c>
      <c r="Y50" s="260">
        <v>505</v>
      </c>
      <c r="Z50" s="260">
        <v>489</v>
      </c>
      <c r="AA50" s="260">
        <v>493</v>
      </c>
      <c r="AB50" s="260">
        <v>419</v>
      </c>
      <c r="AC50" s="260">
        <v>400</v>
      </c>
      <c r="AD50" s="260">
        <v>438</v>
      </c>
      <c r="AE50" s="260">
        <v>386</v>
      </c>
      <c r="AF50" s="260">
        <v>409</v>
      </c>
      <c r="AG50" s="260">
        <v>308</v>
      </c>
      <c r="AH50" s="260">
        <v>186.2</v>
      </c>
      <c r="AI50" s="260"/>
      <c r="AJ50" s="261"/>
      <c r="AK50" s="261"/>
      <c r="AL50" s="261"/>
      <c r="AM50" s="261"/>
      <c r="AN50" s="261"/>
      <c r="AO50" s="261"/>
      <c r="AP50" s="261"/>
      <c r="AQ50" s="261"/>
      <c r="AR50" s="261"/>
      <c r="AS50" s="262"/>
    </row>
    <row r="51" spans="1:45">
      <c r="A51" s="237" t="s">
        <v>423</v>
      </c>
      <c r="B51" s="271"/>
      <c r="C51" s="249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49"/>
      <c r="AJ51" s="249"/>
      <c r="AK51" s="249"/>
      <c r="AL51" s="272"/>
      <c r="AM51" s="249"/>
      <c r="AN51" s="249"/>
      <c r="AO51" s="249"/>
      <c r="AP51" s="249"/>
      <c r="AQ51" s="249"/>
      <c r="AR51" s="249"/>
      <c r="AS51" s="263"/>
    </row>
    <row r="52" spans="1:45">
      <c r="A52" s="254" t="s">
        <v>657</v>
      </c>
      <c r="B52" s="278" t="s">
        <v>275</v>
      </c>
      <c r="C52" s="255">
        <v>2371</v>
      </c>
      <c r="D52" s="255">
        <v>1197</v>
      </c>
      <c r="E52" s="255">
        <v>989</v>
      </c>
      <c r="F52" s="255">
        <v>801</v>
      </c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AD52" s="255"/>
      <c r="AE52" s="255"/>
      <c r="AF52" s="255"/>
      <c r="AG52" s="255"/>
      <c r="AH52" s="255"/>
      <c r="AI52" s="255"/>
      <c r="AJ52" s="256"/>
      <c r="AK52" s="256"/>
      <c r="AL52" s="257"/>
      <c r="AM52" s="256"/>
      <c r="AN52" s="256"/>
      <c r="AO52" s="256"/>
      <c r="AP52" s="256"/>
      <c r="AQ52" s="256"/>
      <c r="AR52" s="256"/>
      <c r="AS52" s="279"/>
    </row>
    <row r="53" spans="1:45">
      <c r="A53" s="259" t="s">
        <v>658</v>
      </c>
      <c r="B53" s="280" t="s">
        <v>275</v>
      </c>
      <c r="C53" s="260">
        <v>629</v>
      </c>
      <c r="D53" s="260">
        <v>340</v>
      </c>
      <c r="E53" s="260">
        <v>262</v>
      </c>
      <c r="F53" s="260">
        <v>228</v>
      </c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61"/>
      <c r="AK53" s="261"/>
      <c r="AL53" s="261"/>
      <c r="AM53" s="261"/>
      <c r="AN53" s="261"/>
      <c r="AO53" s="261"/>
      <c r="AP53" s="261"/>
      <c r="AQ53" s="261"/>
      <c r="AR53" s="261"/>
      <c r="AS53" s="262"/>
    </row>
    <row r="54" spans="1:45">
      <c r="A54" s="237" t="s">
        <v>424</v>
      </c>
      <c r="B54" s="271"/>
      <c r="C54" s="249"/>
      <c r="D54" s="249"/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  <c r="AI54" s="249"/>
      <c r="AJ54" s="249"/>
      <c r="AK54" s="249"/>
      <c r="AL54" s="272"/>
      <c r="AM54" s="249"/>
      <c r="AN54" s="249"/>
      <c r="AO54" s="249"/>
      <c r="AP54" s="249"/>
      <c r="AQ54" s="249"/>
      <c r="AR54" s="249"/>
      <c r="AS54" s="263"/>
    </row>
    <row r="55" spans="1:45">
      <c r="A55" s="254" t="s">
        <v>657</v>
      </c>
      <c r="B55" s="278"/>
      <c r="C55" s="255"/>
      <c r="D55" s="255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255"/>
      <c r="P55" s="255"/>
      <c r="Q55" s="255"/>
      <c r="R55" s="255"/>
      <c r="S55" s="255"/>
      <c r="T55" s="255"/>
      <c r="U55" s="255"/>
      <c r="V55" s="255"/>
      <c r="W55" s="255"/>
      <c r="X55" s="255"/>
      <c r="Y55" s="255"/>
      <c r="Z55" s="255"/>
      <c r="AA55" s="255"/>
      <c r="AB55" s="255"/>
      <c r="AC55" s="255"/>
      <c r="AD55" s="255"/>
      <c r="AE55" s="255"/>
      <c r="AF55" s="255"/>
      <c r="AG55" s="255">
        <v>8916</v>
      </c>
      <c r="AH55" s="255">
        <v>3339</v>
      </c>
      <c r="AI55" s="255">
        <v>9240</v>
      </c>
      <c r="AJ55" s="256">
        <v>8990</v>
      </c>
      <c r="AK55" s="256">
        <v>9360</v>
      </c>
      <c r="AL55" s="257">
        <v>10487</v>
      </c>
      <c r="AM55" s="256">
        <v>9401</v>
      </c>
      <c r="AN55" s="256">
        <v>8920</v>
      </c>
      <c r="AO55" s="256">
        <v>6426</v>
      </c>
      <c r="AP55" s="256">
        <v>2366</v>
      </c>
      <c r="AQ55" s="256">
        <v>3396</v>
      </c>
      <c r="AR55" s="256">
        <v>3124</v>
      </c>
      <c r="AS55" s="279">
        <v>5249</v>
      </c>
    </row>
    <row r="56" spans="1:45">
      <c r="A56" s="259" t="s">
        <v>658</v>
      </c>
      <c r="B56" s="280"/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0"/>
      <c r="Z56" s="260"/>
      <c r="AA56" s="260"/>
      <c r="AB56" s="260"/>
      <c r="AC56" s="260"/>
      <c r="AD56" s="260"/>
      <c r="AE56" s="260"/>
      <c r="AF56" s="260"/>
      <c r="AG56" s="260">
        <v>237</v>
      </c>
      <c r="AH56" s="260">
        <v>89</v>
      </c>
      <c r="AI56" s="260">
        <v>246</v>
      </c>
      <c r="AJ56" s="261">
        <v>239</v>
      </c>
      <c r="AK56" s="261">
        <v>249</v>
      </c>
      <c r="AL56" s="261">
        <v>279</v>
      </c>
      <c r="AM56" s="261">
        <v>250</v>
      </c>
      <c r="AN56" s="261">
        <v>237</v>
      </c>
      <c r="AO56" s="261">
        <v>170</v>
      </c>
      <c r="AP56" s="261">
        <v>63</v>
      </c>
      <c r="AQ56" s="261">
        <v>90</v>
      </c>
      <c r="AR56" s="261">
        <v>83</v>
      </c>
      <c r="AS56" s="262">
        <v>140</v>
      </c>
    </row>
    <row r="57" spans="1:45">
      <c r="A57" s="237" t="s">
        <v>425</v>
      </c>
      <c r="B57" s="271"/>
      <c r="C57" s="249"/>
      <c r="D57" s="249"/>
      <c r="E57" s="249"/>
      <c r="F57" s="249"/>
      <c r="G57" s="249"/>
      <c r="H57" s="249"/>
      <c r="I57" s="249"/>
      <c r="J57" s="249"/>
      <c r="K57" s="249"/>
      <c r="L57" s="249"/>
      <c r="M57" s="249"/>
      <c r="N57" s="249"/>
      <c r="O57" s="249"/>
      <c r="P57" s="249"/>
      <c r="Q57" s="249"/>
      <c r="R57" s="249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72"/>
      <c r="AM57" s="249"/>
      <c r="AN57" s="249"/>
      <c r="AO57" s="249"/>
      <c r="AP57" s="249"/>
      <c r="AQ57" s="249"/>
      <c r="AR57" s="249"/>
      <c r="AS57" s="263"/>
    </row>
    <row r="58" spans="1:45">
      <c r="A58" s="254" t="s">
        <v>657</v>
      </c>
      <c r="B58" s="278"/>
      <c r="C58" s="255"/>
      <c r="D58" s="255"/>
      <c r="E58" s="255"/>
      <c r="F58" s="255"/>
      <c r="G58" s="255">
        <v>653</v>
      </c>
      <c r="H58" s="255">
        <v>548</v>
      </c>
      <c r="I58" s="255">
        <v>457</v>
      </c>
      <c r="J58" s="255">
        <v>491</v>
      </c>
      <c r="K58" s="255">
        <v>475</v>
      </c>
      <c r="L58" s="255">
        <v>431</v>
      </c>
      <c r="M58" s="255">
        <v>434</v>
      </c>
      <c r="N58" s="255">
        <v>356</v>
      </c>
      <c r="O58" s="255">
        <v>268</v>
      </c>
      <c r="P58" s="255">
        <v>206</v>
      </c>
      <c r="Q58" s="255">
        <v>157</v>
      </c>
      <c r="R58" s="255">
        <v>173</v>
      </c>
      <c r="S58" s="255">
        <v>178</v>
      </c>
      <c r="T58" s="255">
        <v>266</v>
      </c>
      <c r="U58" s="255">
        <v>245</v>
      </c>
      <c r="V58" s="255">
        <v>257</v>
      </c>
      <c r="W58" s="255">
        <v>234</v>
      </c>
      <c r="X58" s="255">
        <v>241</v>
      </c>
      <c r="Y58" s="255">
        <v>201</v>
      </c>
      <c r="Z58" s="255">
        <v>185</v>
      </c>
      <c r="AA58" s="255">
        <v>187</v>
      </c>
      <c r="AB58" s="255">
        <v>183</v>
      </c>
      <c r="AC58" s="255">
        <v>167</v>
      </c>
      <c r="AD58" s="255">
        <v>166</v>
      </c>
      <c r="AE58" s="255">
        <v>0</v>
      </c>
      <c r="AF58" s="255">
        <v>0</v>
      </c>
      <c r="AG58" s="255"/>
      <c r="AH58" s="255"/>
      <c r="AI58" s="255"/>
      <c r="AJ58" s="256"/>
      <c r="AK58" s="256"/>
      <c r="AL58" s="257"/>
      <c r="AM58" s="256"/>
      <c r="AN58" s="256"/>
      <c r="AO58" s="256"/>
      <c r="AP58" s="256"/>
      <c r="AQ58" s="256"/>
      <c r="AR58" s="256"/>
      <c r="AS58" s="279"/>
    </row>
    <row r="59" spans="1:45">
      <c r="A59" s="259" t="s">
        <v>658</v>
      </c>
      <c r="B59" s="280"/>
      <c r="C59" s="260"/>
      <c r="D59" s="260"/>
      <c r="E59" s="260"/>
      <c r="F59" s="260"/>
      <c r="G59" s="260">
        <v>56</v>
      </c>
      <c r="H59" s="260">
        <v>47</v>
      </c>
      <c r="I59" s="260">
        <v>39</v>
      </c>
      <c r="J59" s="260">
        <v>42</v>
      </c>
      <c r="K59" s="260">
        <v>41</v>
      </c>
      <c r="L59" s="260">
        <v>37</v>
      </c>
      <c r="M59" s="260">
        <v>37</v>
      </c>
      <c r="N59" s="260">
        <v>31</v>
      </c>
      <c r="O59" s="260">
        <v>23</v>
      </c>
      <c r="P59" s="260">
        <v>17</v>
      </c>
      <c r="Q59" s="260">
        <v>14</v>
      </c>
      <c r="R59" s="260">
        <v>15</v>
      </c>
      <c r="S59" s="260">
        <v>15</v>
      </c>
      <c r="T59" s="260">
        <v>23</v>
      </c>
      <c r="U59" s="260">
        <v>21</v>
      </c>
      <c r="V59" s="260">
        <v>22</v>
      </c>
      <c r="W59" s="260">
        <v>20</v>
      </c>
      <c r="X59" s="260">
        <v>21</v>
      </c>
      <c r="Y59" s="260">
        <v>17</v>
      </c>
      <c r="Z59" s="260">
        <v>16</v>
      </c>
      <c r="AA59" s="260">
        <v>16</v>
      </c>
      <c r="AB59" s="260">
        <v>16</v>
      </c>
      <c r="AC59" s="260">
        <v>14</v>
      </c>
      <c r="AD59" s="260">
        <v>14</v>
      </c>
      <c r="AE59" s="260">
        <v>0</v>
      </c>
      <c r="AF59" s="260">
        <v>0</v>
      </c>
      <c r="AG59" s="260"/>
      <c r="AH59" s="260"/>
      <c r="AI59" s="260"/>
      <c r="AJ59" s="261"/>
      <c r="AK59" s="261"/>
      <c r="AL59" s="261"/>
      <c r="AM59" s="261"/>
      <c r="AN59" s="261"/>
      <c r="AO59" s="261"/>
      <c r="AP59" s="261"/>
      <c r="AQ59" s="261"/>
      <c r="AR59" s="261"/>
      <c r="AS59" s="262"/>
    </row>
    <row r="60" spans="1:45">
      <c r="A60" s="237" t="s">
        <v>426</v>
      </c>
      <c r="B60" s="271"/>
      <c r="C60" s="249"/>
      <c r="D60" s="249"/>
      <c r="E60" s="249"/>
      <c r="F60" s="249"/>
      <c r="G60" s="249"/>
      <c r="H60" s="249"/>
      <c r="I60" s="249"/>
      <c r="J60" s="249"/>
      <c r="K60" s="249"/>
      <c r="L60" s="249"/>
      <c r="M60" s="249"/>
      <c r="N60" s="249"/>
      <c r="O60" s="249"/>
      <c r="P60" s="249"/>
      <c r="Q60" s="249"/>
      <c r="R60" s="249"/>
      <c r="S60" s="249"/>
      <c r="T60" s="249"/>
      <c r="U60" s="249"/>
      <c r="V60" s="249"/>
      <c r="W60" s="249"/>
      <c r="X60" s="249"/>
      <c r="Y60" s="249"/>
      <c r="Z60" s="249"/>
      <c r="AA60" s="249"/>
      <c r="AB60" s="249"/>
      <c r="AC60" s="249"/>
      <c r="AD60" s="249"/>
      <c r="AE60" s="249"/>
      <c r="AF60" s="249"/>
      <c r="AG60" s="249"/>
      <c r="AH60" s="249"/>
      <c r="AI60" s="249"/>
      <c r="AJ60" s="249"/>
      <c r="AK60" s="249"/>
      <c r="AL60" s="272"/>
      <c r="AM60" s="249"/>
      <c r="AN60" s="249"/>
      <c r="AO60" s="249"/>
      <c r="AP60" s="249"/>
      <c r="AQ60" s="249"/>
      <c r="AR60" s="249"/>
      <c r="AS60" s="263"/>
    </row>
    <row r="61" spans="1:45">
      <c r="A61" s="254" t="s">
        <v>657</v>
      </c>
      <c r="B61" s="278"/>
      <c r="C61" s="255"/>
      <c r="D61" s="255"/>
      <c r="E61" s="255"/>
      <c r="F61" s="255"/>
      <c r="G61" s="255"/>
      <c r="H61" s="255">
        <v>58</v>
      </c>
      <c r="I61" s="255">
        <v>748</v>
      </c>
      <c r="J61" s="255">
        <v>697</v>
      </c>
      <c r="K61" s="255">
        <v>767</v>
      </c>
      <c r="L61" s="255">
        <v>542</v>
      </c>
      <c r="M61" s="255">
        <v>548</v>
      </c>
      <c r="N61" s="255">
        <v>450</v>
      </c>
      <c r="O61" s="255">
        <v>382</v>
      </c>
      <c r="P61" s="255">
        <v>279</v>
      </c>
      <c r="Q61" s="255">
        <v>279</v>
      </c>
      <c r="R61" s="255">
        <v>252</v>
      </c>
      <c r="S61" s="255">
        <v>213</v>
      </c>
      <c r="T61" s="255">
        <v>239</v>
      </c>
      <c r="U61" s="255">
        <v>234</v>
      </c>
      <c r="V61" s="255">
        <v>216</v>
      </c>
      <c r="W61" s="255">
        <v>242</v>
      </c>
      <c r="X61" s="255">
        <v>261</v>
      </c>
      <c r="Y61" s="255">
        <v>250</v>
      </c>
      <c r="Z61" s="255">
        <v>244</v>
      </c>
      <c r="AA61" s="255">
        <v>254</v>
      </c>
      <c r="AB61" s="255">
        <v>247</v>
      </c>
      <c r="AC61" s="255">
        <v>239</v>
      </c>
      <c r="AD61" s="255">
        <v>239</v>
      </c>
      <c r="AE61" s="255">
        <v>151</v>
      </c>
      <c r="AF61" s="255">
        <v>226</v>
      </c>
      <c r="AG61" s="255">
        <v>213</v>
      </c>
      <c r="AH61" s="255">
        <v>195.68799999999999</v>
      </c>
      <c r="AI61" s="255">
        <v>224.1534</v>
      </c>
      <c r="AJ61" s="256">
        <v>237</v>
      </c>
      <c r="AK61" s="256"/>
      <c r="AL61" s="257"/>
      <c r="AM61" s="256"/>
      <c r="AN61" s="256"/>
      <c r="AO61" s="256"/>
      <c r="AP61" s="256"/>
      <c r="AQ61" s="256"/>
      <c r="AR61" s="256"/>
      <c r="AS61" s="279"/>
    </row>
    <row r="62" spans="1:45">
      <c r="A62" s="259" t="s">
        <v>658</v>
      </c>
      <c r="B62" s="280"/>
      <c r="C62" s="260"/>
      <c r="D62" s="260"/>
      <c r="E62" s="260"/>
      <c r="F62" s="260"/>
      <c r="G62" s="260"/>
      <c r="H62" s="260">
        <v>3</v>
      </c>
      <c r="I62" s="260">
        <v>42</v>
      </c>
      <c r="J62" s="260">
        <v>40</v>
      </c>
      <c r="K62" s="260">
        <v>38</v>
      </c>
      <c r="L62" s="260">
        <v>32</v>
      </c>
      <c r="M62" s="260">
        <v>32</v>
      </c>
      <c r="N62" s="260">
        <v>26</v>
      </c>
      <c r="O62" s="260">
        <v>21</v>
      </c>
      <c r="P62" s="260">
        <v>16</v>
      </c>
      <c r="Q62" s="260">
        <v>16</v>
      </c>
      <c r="R62" s="260">
        <v>15</v>
      </c>
      <c r="S62" s="260">
        <v>12</v>
      </c>
      <c r="T62" s="260">
        <v>12</v>
      </c>
      <c r="U62" s="260">
        <v>11</v>
      </c>
      <c r="V62" s="260">
        <v>10</v>
      </c>
      <c r="W62" s="260">
        <v>11</v>
      </c>
      <c r="X62" s="260">
        <v>11</v>
      </c>
      <c r="Y62" s="260">
        <v>11</v>
      </c>
      <c r="Z62" s="260">
        <v>11</v>
      </c>
      <c r="AA62" s="260">
        <v>11</v>
      </c>
      <c r="AB62" s="260">
        <v>11</v>
      </c>
      <c r="AC62" s="260">
        <v>11</v>
      </c>
      <c r="AD62" s="260">
        <v>11</v>
      </c>
      <c r="AE62" s="260">
        <v>9</v>
      </c>
      <c r="AF62" s="260">
        <v>9</v>
      </c>
      <c r="AG62" s="260">
        <v>9</v>
      </c>
      <c r="AH62" s="260">
        <v>8.3738189999999992</v>
      </c>
      <c r="AI62" s="260">
        <v>8.9971130000000006</v>
      </c>
      <c r="AJ62" s="261">
        <v>9.1999999999999993</v>
      </c>
      <c r="AK62" s="261"/>
      <c r="AL62" s="261"/>
      <c r="AM62" s="261"/>
      <c r="AN62" s="261"/>
      <c r="AO62" s="261"/>
      <c r="AP62" s="261"/>
      <c r="AQ62" s="261"/>
      <c r="AR62" s="261"/>
      <c r="AS62" s="262"/>
    </row>
    <row r="63" spans="1:45">
      <c r="A63" s="237" t="s">
        <v>427</v>
      </c>
      <c r="B63" s="271"/>
      <c r="C63" s="249"/>
      <c r="D63" s="249"/>
      <c r="E63" s="249"/>
      <c r="F63" s="249"/>
      <c r="G63" s="249"/>
      <c r="H63" s="249"/>
      <c r="I63" s="249"/>
      <c r="J63" s="249"/>
      <c r="K63" s="249"/>
      <c r="L63" s="249"/>
      <c r="M63" s="249"/>
      <c r="N63" s="249"/>
      <c r="O63" s="249"/>
      <c r="P63" s="249"/>
      <c r="Q63" s="249"/>
      <c r="R63" s="249"/>
      <c r="S63" s="249"/>
      <c r="T63" s="249"/>
      <c r="U63" s="249"/>
      <c r="V63" s="249"/>
      <c r="W63" s="249"/>
      <c r="X63" s="249"/>
      <c r="Y63" s="249"/>
      <c r="Z63" s="249"/>
      <c r="AA63" s="249"/>
      <c r="AB63" s="249"/>
      <c r="AC63" s="249"/>
      <c r="AD63" s="249"/>
      <c r="AE63" s="249"/>
      <c r="AF63" s="249"/>
      <c r="AG63" s="249"/>
      <c r="AH63" s="249"/>
      <c r="AI63" s="249"/>
      <c r="AJ63" s="249"/>
      <c r="AK63" s="249"/>
      <c r="AL63" s="272"/>
      <c r="AM63" s="249"/>
      <c r="AN63" s="249"/>
      <c r="AO63" s="249"/>
      <c r="AP63" s="249"/>
      <c r="AQ63" s="249"/>
      <c r="AR63" s="249"/>
      <c r="AS63" s="263"/>
    </row>
    <row r="64" spans="1:45">
      <c r="A64" s="254" t="s">
        <v>657</v>
      </c>
      <c r="B64" s="278"/>
      <c r="C64" s="255"/>
      <c r="D64" s="255"/>
      <c r="E64" s="255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AD64" s="255"/>
      <c r="AE64" s="255"/>
      <c r="AF64" s="255">
        <v>2266</v>
      </c>
      <c r="AG64" s="255">
        <v>2611</v>
      </c>
      <c r="AH64" s="255">
        <v>1248.7370000000001</v>
      </c>
      <c r="AI64" s="255">
        <v>2728</v>
      </c>
      <c r="AJ64" s="256">
        <v>2610</v>
      </c>
      <c r="AK64" s="256"/>
      <c r="AL64" s="257"/>
      <c r="AM64" s="256"/>
      <c r="AN64" s="256"/>
      <c r="AO64" s="256"/>
      <c r="AP64" s="256"/>
      <c r="AQ64" s="256"/>
      <c r="AR64" s="256"/>
      <c r="AS64" s="279"/>
    </row>
    <row r="65" spans="1:45">
      <c r="A65" s="259" t="s">
        <v>658</v>
      </c>
      <c r="B65" s="280"/>
      <c r="C65" s="260"/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0"/>
      <c r="P65" s="260"/>
      <c r="Q65" s="260"/>
      <c r="R65" s="260"/>
      <c r="S65" s="260"/>
      <c r="T65" s="260"/>
      <c r="U65" s="260"/>
      <c r="V65" s="260"/>
      <c r="W65" s="260"/>
      <c r="X65" s="260"/>
      <c r="Y65" s="260"/>
      <c r="Z65" s="260"/>
      <c r="AA65" s="260"/>
      <c r="AB65" s="260"/>
      <c r="AC65" s="260"/>
      <c r="AD65" s="260"/>
      <c r="AE65" s="260"/>
      <c r="AF65" s="260">
        <v>126.9</v>
      </c>
      <c r="AG65" s="260">
        <v>144.69999999999999</v>
      </c>
      <c r="AH65" s="260">
        <v>69.929271999999997</v>
      </c>
      <c r="AI65" s="260">
        <v>151.14500000000001</v>
      </c>
      <c r="AJ65" s="261">
        <v>143.76</v>
      </c>
      <c r="AK65" s="261"/>
      <c r="AL65" s="261"/>
      <c r="AM65" s="261"/>
      <c r="AN65" s="261"/>
      <c r="AO65" s="261"/>
      <c r="AP65" s="261"/>
      <c r="AQ65" s="261"/>
      <c r="AR65" s="261"/>
      <c r="AS65" s="262"/>
    </row>
    <row r="66" spans="1:45">
      <c r="A66" s="237" t="s">
        <v>428</v>
      </c>
      <c r="B66" s="271"/>
      <c r="C66" s="249"/>
      <c r="D66" s="249"/>
      <c r="E66" s="249"/>
      <c r="F66" s="249"/>
      <c r="G66" s="249"/>
      <c r="H66" s="249"/>
      <c r="I66" s="249"/>
      <c r="J66" s="249"/>
      <c r="K66" s="249"/>
      <c r="L66" s="249"/>
      <c r="M66" s="249"/>
      <c r="N66" s="249"/>
      <c r="O66" s="249"/>
      <c r="P66" s="249"/>
      <c r="Q66" s="249"/>
      <c r="R66" s="249"/>
      <c r="S66" s="249"/>
      <c r="T66" s="249"/>
      <c r="U66" s="249"/>
      <c r="V66" s="249"/>
      <c r="W66" s="249"/>
      <c r="X66" s="249"/>
      <c r="Y66" s="249"/>
      <c r="Z66" s="249"/>
      <c r="AA66" s="249"/>
      <c r="AB66" s="249"/>
      <c r="AC66" s="249"/>
      <c r="AD66" s="249"/>
      <c r="AE66" s="249"/>
      <c r="AF66" s="249"/>
      <c r="AG66" s="249"/>
      <c r="AH66" s="249"/>
      <c r="AI66" s="249"/>
      <c r="AJ66" s="249"/>
      <c r="AK66" s="249"/>
      <c r="AL66" s="272"/>
      <c r="AM66" s="249"/>
      <c r="AN66" s="249"/>
      <c r="AO66" s="249"/>
      <c r="AP66" s="249"/>
      <c r="AQ66" s="249"/>
      <c r="AR66" s="249"/>
      <c r="AS66" s="263"/>
    </row>
    <row r="67" spans="1:45">
      <c r="A67" s="254" t="s">
        <v>657</v>
      </c>
      <c r="B67" s="278"/>
      <c r="C67" s="255"/>
      <c r="D67" s="255"/>
      <c r="E67" s="255"/>
      <c r="F67" s="255"/>
      <c r="G67" s="255"/>
      <c r="H67" s="255"/>
      <c r="I67" s="255"/>
      <c r="J67" s="255"/>
      <c r="K67" s="255"/>
      <c r="L67" s="255"/>
      <c r="M67" s="255"/>
      <c r="N67" s="255"/>
      <c r="O67" s="255"/>
      <c r="P67" s="255"/>
      <c r="Q67" s="255"/>
      <c r="R67" s="255"/>
      <c r="S67" s="255"/>
      <c r="T67" s="255"/>
      <c r="U67" s="255"/>
      <c r="V67" s="255"/>
      <c r="W67" s="255"/>
      <c r="X67" s="255"/>
      <c r="Y67" s="255"/>
      <c r="Z67" s="255"/>
      <c r="AA67" s="255"/>
      <c r="AB67" s="255"/>
      <c r="AC67" s="255"/>
      <c r="AD67" s="255"/>
      <c r="AE67" s="255"/>
      <c r="AF67" s="255">
        <v>518</v>
      </c>
      <c r="AG67" s="255">
        <v>699</v>
      </c>
      <c r="AH67" s="255"/>
      <c r="AI67" s="255"/>
      <c r="AJ67" s="256"/>
      <c r="AK67" s="256"/>
      <c r="AL67" s="257"/>
      <c r="AM67" s="256"/>
      <c r="AN67" s="256"/>
      <c r="AO67" s="256"/>
      <c r="AP67" s="256"/>
      <c r="AQ67" s="256"/>
      <c r="AR67" s="256"/>
      <c r="AS67" s="279"/>
    </row>
    <row r="68" spans="1:45">
      <c r="A68" s="259" t="s">
        <v>658</v>
      </c>
      <c r="B68" s="280"/>
      <c r="C68" s="260"/>
      <c r="D68" s="260"/>
      <c r="E68" s="260"/>
      <c r="F68" s="260"/>
      <c r="G68" s="260"/>
      <c r="H68" s="260"/>
      <c r="I68" s="260"/>
      <c r="J68" s="260"/>
      <c r="K68" s="260"/>
      <c r="L68" s="260"/>
      <c r="M68" s="260"/>
      <c r="N68" s="260"/>
      <c r="O68" s="260"/>
      <c r="P68" s="260"/>
      <c r="Q68" s="260"/>
      <c r="R68" s="260"/>
      <c r="S68" s="260"/>
      <c r="T68" s="260"/>
      <c r="U68" s="260"/>
      <c r="V68" s="260"/>
      <c r="W68" s="260"/>
      <c r="X68" s="260"/>
      <c r="Y68" s="260"/>
      <c r="Z68" s="260"/>
      <c r="AA68" s="260"/>
      <c r="AB68" s="260"/>
      <c r="AC68" s="260"/>
      <c r="AD68" s="260"/>
      <c r="AE68" s="260"/>
      <c r="AF68" s="260">
        <v>28</v>
      </c>
      <c r="AG68" s="260">
        <v>39</v>
      </c>
      <c r="AH68" s="260"/>
      <c r="AI68" s="260"/>
      <c r="AJ68" s="261"/>
      <c r="AK68" s="261"/>
      <c r="AL68" s="261"/>
      <c r="AM68" s="261"/>
      <c r="AN68" s="261"/>
      <c r="AO68" s="261"/>
      <c r="AP68" s="261"/>
      <c r="AQ68" s="261"/>
      <c r="AR68" s="261"/>
      <c r="AS68" s="262"/>
    </row>
    <row r="69" spans="1:45">
      <c r="A69" s="264"/>
      <c r="B69" s="255"/>
      <c r="C69" s="255"/>
      <c r="D69" s="255"/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65"/>
      <c r="AK69" s="265"/>
      <c r="AL69" s="265"/>
      <c r="AM69" s="265"/>
      <c r="AN69" s="265"/>
      <c r="AO69" s="265"/>
      <c r="AP69" s="265"/>
      <c r="AQ69" s="265"/>
      <c r="AR69" s="265"/>
      <c r="AS69" s="23"/>
    </row>
    <row r="70" spans="1:45">
      <c r="A70" s="266" t="s">
        <v>429</v>
      </c>
      <c r="B70" s="226"/>
      <c r="C70" s="226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6"/>
      <c r="X70" s="226"/>
      <c r="Y70" s="226"/>
      <c r="Z70" s="226"/>
      <c r="AA70" s="226"/>
      <c r="AB70" s="226"/>
      <c r="AC70" s="226"/>
      <c r="AD70" s="226"/>
      <c r="AE70" s="226"/>
      <c r="AF70" s="226"/>
      <c r="AG70" s="226"/>
      <c r="AH70" s="226"/>
      <c r="AI70" s="226"/>
      <c r="AJ70" s="226"/>
      <c r="AK70" s="226"/>
      <c r="AL70" s="226"/>
      <c r="AM70" s="23"/>
      <c r="AN70" s="23"/>
      <c r="AO70" s="23"/>
      <c r="AP70" s="23"/>
      <c r="AQ70" s="23"/>
      <c r="AR70" s="23"/>
      <c r="AS70" s="231"/>
    </row>
    <row r="71" spans="1:45">
      <c r="A71" s="264"/>
      <c r="B71" s="233">
        <v>1980</v>
      </c>
      <c r="C71" s="268">
        <v>1981</v>
      </c>
      <c r="D71" s="268">
        <v>1982</v>
      </c>
      <c r="E71" s="268">
        <v>1983</v>
      </c>
      <c r="F71" s="268">
        <v>1984</v>
      </c>
      <c r="G71" s="268">
        <v>1985</v>
      </c>
      <c r="H71" s="268">
        <v>1986</v>
      </c>
      <c r="I71" s="268">
        <v>1987</v>
      </c>
      <c r="J71" s="268">
        <v>1988</v>
      </c>
      <c r="K71" s="268">
        <v>1989</v>
      </c>
      <c r="L71" s="268">
        <v>1990</v>
      </c>
      <c r="M71" s="268">
        <v>1991</v>
      </c>
      <c r="N71" s="268">
        <v>1992</v>
      </c>
      <c r="O71" s="268">
        <v>1993</v>
      </c>
      <c r="P71" s="268">
        <v>1994</v>
      </c>
      <c r="Q71" s="268">
        <v>1995</v>
      </c>
      <c r="R71" s="268">
        <v>1996</v>
      </c>
      <c r="S71" s="268">
        <v>1997</v>
      </c>
      <c r="T71" s="268">
        <v>1998</v>
      </c>
      <c r="U71" s="268">
        <v>1999</v>
      </c>
      <c r="V71" s="268">
        <v>2000</v>
      </c>
      <c r="W71" s="268">
        <v>2001</v>
      </c>
      <c r="X71" s="268">
        <v>2002</v>
      </c>
      <c r="Y71" s="268">
        <v>2003</v>
      </c>
      <c r="Z71" s="269">
        <v>2004</v>
      </c>
      <c r="AA71" s="269">
        <v>2005</v>
      </c>
      <c r="AB71" s="269">
        <v>2006</v>
      </c>
      <c r="AC71" s="269">
        <v>2007</v>
      </c>
      <c r="AD71" s="269">
        <v>2008</v>
      </c>
      <c r="AE71" s="269">
        <v>2009</v>
      </c>
      <c r="AF71" s="269">
        <v>2010</v>
      </c>
      <c r="AG71" s="269">
        <v>2011</v>
      </c>
      <c r="AH71" s="269">
        <v>2012</v>
      </c>
      <c r="AI71" s="269">
        <v>2013</v>
      </c>
      <c r="AJ71" s="269">
        <v>2014</v>
      </c>
      <c r="AK71" s="269">
        <v>2015</v>
      </c>
      <c r="AL71" s="269">
        <v>2016</v>
      </c>
      <c r="AM71" s="269">
        <v>2017</v>
      </c>
      <c r="AN71" s="269">
        <v>2018</v>
      </c>
      <c r="AO71" s="269">
        <v>2019</v>
      </c>
      <c r="AP71" s="269">
        <v>2020</v>
      </c>
      <c r="AQ71" s="269">
        <v>2021</v>
      </c>
      <c r="AR71" s="269">
        <v>2022</v>
      </c>
      <c r="AS71" s="270">
        <v>2023</v>
      </c>
    </row>
    <row r="72" spans="1:45">
      <c r="A72" s="281" t="s">
        <v>657</v>
      </c>
      <c r="B72" s="282">
        <v>106655</v>
      </c>
      <c r="C72" s="283">
        <v>88994</v>
      </c>
      <c r="D72" s="283">
        <v>86201</v>
      </c>
      <c r="E72" s="283">
        <v>79316</v>
      </c>
      <c r="F72" s="283">
        <v>74844</v>
      </c>
      <c r="G72" s="283">
        <v>71548</v>
      </c>
      <c r="H72" s="283">
        <v>75600</v>
      </c>
      <c r="I72" s="283">
        <v>73857</v>
      </c>
      <c r="J72" s="283">
        <v>77704</v>
      </c>
      <c r="K72" s="283">
        <v>68213</v>
      </c>
      <c r="L72" s="283">
        <v>67975</v>
      </c>
      <c r="M72" s="283">
        <v>70646</v>
      </c>
      <c r="N72" s="283">
        <v>71459</v>
      </c>
      <c r="O72" s="283">
        <v>73425</v>
      </c>
      <c r="P72" s="283">
        <v>73978</v>
      </c>
      <c r="Q72" s="283">
        <v>73723</v>
      </c>
      <c r="R72" s="283">
        <v>76104</v>
      </c>
      <c r="S72" s="283">
        <v>76873</v>
      </c>
      <c r="T72" s="283">
        <v>78710</v>
      </c>
      <c r="U72" s="283">
        <v>76326</v>
      </c>
      <c r="V72" s="283">
        <v>77879</v>
      </c>
      <c r="W72" s="283">
        <v>80444</v>
      </c>
      <c r="X72" s="283">
        <v>78460</v>
      </c>
      <c r="Y72" s="283">
        <v>80206</v>
      </c>
      <c r="Z72" s="283">
        <v>78151</v>
      </c>
      <c r="AA72" s="283">
        <v>77366</v>
      </c>
      <c r="AB72" s="283">
        <v>81209</v>
      </c>
      <c r="AC72" s="283">
        <v>76669</v>
      </c>
      <c r="AD72" s="283">
        <v>75755</v>
      </c>
      <c r="AE72" s="283">
        <v>72046.047000000006</v>
      </c>
      <c r="AF72" s="283">
        <v>73321.94</v>
      </c>
      <c r="AG72" s="283">
        <v>70415</v>
      </c>
      <c r="AH72" s="283">
        <v>64823.716</v>
      </c>
      <c r="AI72" s="283">
        <v>57222.046999999999</v>
      </c>
      <c r="AJ72" s="284">
        <v>55694.671999999999</v>
      </c>
      <c r="AK72" s="285">
        <v>65564.675799999997</v>
      </c>
      <c r="AL72" s="285">
        <v>59156.396999999997</v>
      </c>
      <c r="AM72" s="285">
        <v>57957.999000000003</v>
      </c>
      <c r="AN72" s="285">
        <v>62396.016620338902</v>
      </c>
      <c r="AO72" s="285">
        <v>56249.370076860003</v>
      </c>
      <c r="AP72" s="285">
        <v>40856.026478156302</v>
      </c>
      <c r="AQ72" s="285">
        <v>40820</v>
      </c>
      <c r="AR72" s="285">
        <v>40923</v>
      </c>
      <c r="AS72" s="286">
        <f>AS31+AS7</f>
        <v>43996</v>
      </c>
    </row>
    <row r="73" spans="1:45">
      <c r="A73" s="287" t="s">
        <v>658</v>
      </c>
      <c r="B73" s="288">
        <v>34674</v>
      </c>
      <c r="C73" s="246">
        <v>28342</v>
      </c>
      <c r="D73" s="246">
        <v>25316</v>
      </c>
      <c r="E73" s="246">
        <v>25999</v>
      </c>
      <c r="F73" s="246">
        <v>25859</v>
      </c>
      <c r="G73" s="246">
        <v>24142</v>
      </c>
      <c r="H73" s="246">
        <v>26977</v>
      </c>
      <c r="I73" s="246">
        <v>25255</v>
      </c>
      <c r="J73" s="246">
        <v>29284</v>
      </c>
      <c r="K73" s="246">
        <v>22969</v>
      </c>
      <c r="L73" s="246">
        <v>19609</v>
      </c>
      <c r="M73" s="246">
        <v>22501</v>
      </c>
      <c r="N73" s="246">
        <v>23381</v>
      </c>
      <c r="O73" s="246">
        <v>23312</v>
      </c>
      <c r="P73" s="246">
        <v>22187</v>
      </c>
      <c r="Q73" s="246">
        <v>22275</v>
      </c>
      <c r="R73" s="246">
        <v>21909</v>
      </c>
      <c r="S73" s="246">
        <v>22089</v>
      </c>
      <c r="T73" s="246">
        <v>21582</v>
      </c>
      <c r="U73" s="246">
        <v>21322</v>
      </c>
      <c r="V73" s="246">
        <v>21669</v>
      </c>
      <c r="W73" s="246">
        <v>22140</v>
      </c>
      <c r="X73" s="246">
        <v>20954</v>
      </c>
      <c r="Y73" s="246">
        <v>22147</v>
      </c>
      <c r="Z73" s="246">
        <v>20559</v>
      </c>
      <c r="AA73" s="246">
        <v>20856</v>
      </c>
      <c r="AB73" s="246">
        <v>22199</v>
      </c>
      <c r="AC73" s="246">
        <v>21141</v>
      </c>
      <c r="AD73" s="246">
        <v>20918</v>
      </c>
      <c r="AE73" s="246">
        <v>19481.424363999999</v>
      </c>
      <c r="AF73" s="246">
        <v>17607.0622</v>
      </c>
      <c r="AG73" s="246">
        <v>17207</v>
      </c>
      <c r="AH73" s="246">
        <v>15151.308542799999</v>
      </c>
      <c r="AI73" s="246">
        <v>11475.923741799999</v>
      </c>
      <c r="AJ73" s="247">
        <v>11054.919406000001</v>
      </c>
      <c r="AK73" s="247">
        <v>11461.9857792</v>
      </c>
      <c r="AL73" s="247">
        <v>11373.041638000001</v>
      </c>
      <c r="AM73" s="247">
        <v>11806.545</v>
      </c>
      <c r="AN73" s="247">
        <v>12469.705791</v>
      </c>
      <c r="AO73" s="247">
        <v>12162.05048603774</v>
      </c>
      <c r="AP73" s="247">
        <v>9513.8505356014393</v>
      </c>
      <c r="AQ73" s="247">
        <v>9317</v>
      </c>
      <c r="AR73" s="247">
        <v>10062</v>
      </c>
      <c r="AS73" s="248">
        <f>AS32+AS8</f>
        <v>10223</v>
      </c>
    </row>
    <row r="74" spans="1:45">
      <c r="A74" s="267"/>
      <c r="B74" s="289"/>
      <c r="C74" s="289"/>
      <c r="D74" s="289"/>
      <c r="E74" s="289"/>
      <c r="F74" s="289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6"/>
      <c r="AH74" s="226"/>
      <c r="AI74" s="226"/>
      <c r="AJ74" s="226"/>
      <c r="AK74" s="226"/>
      <c r="AL74" s="226"/>
      <c r="AM74" s="23"/>
      <c r="AN74" s="23"/>
      <c r="AO74" s="23"/>
      <c r="AP74" s="23"/>
      <c r="AQ74" s="23"/>
    </row>
    <row r="75" spans="1:45" ht="22.5">
      <c r="A75" s="1304" t="s">
        <v>430</v>
      </c>
      <c r="B75" s="290"/>
      <c r="C75" s="290"/>
      <c r="D75" s="290"/>
      <c r="E75" s="290"/>
      <c r="F75" s="289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6"/>
      <c r="AH75" s="226"/>
      <c r="AI75" s="226"/>
      <c r="AJ75" s="226"/>
      <c r="AK75" s="25"/>
      <c r="AL75" s="25"/>
      <c r="AM75" s="25"/>
      <c r="AN75" s="25"/>
      <c r="AO75" s="25"/>
      <c r="AP75" s="23"/>
      <c r="AQ75" s="23"/>
    </row>
    <row r="76" spans="1:45">
      <c r="A76" s="291" t="s">
        <v>431</v>
      </c>
      <c r="B76" s="290"/>
      <c r="C76" s="290"/>
      <c r="D76" s="290"/>
      <c r="E76" s="290"/>
      <c r="F76" s="289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5"/>
      <c r="AL76" s="25"/>
      <c r="AM76" s="25"/>
      <c r="AN76" s="25"/>
      <c r="AO76" s="25"/>
      <c r="AP76" s="23"/>
      <c r="AQ76" s="23"/>
    </row>
    <row r="77" spans="1:45">
      <c r="A77" s="291" t="s">
        <v>432</v>
      </c>
      <c r="B77" s="290"/>
      <c r="C77" s="290"/>
      <c r="D77" s="290"/>
      <c r="E77" s="290"/>
      <c r="F77" s="289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  <c r="AM77" s="292"/>
      <c r="AN77" s="23"/>
      <c r="AO77" s="23"/>
      <c r="AP77" s="25"/>
      <c r="AQ77" s="23"/>
    </row>
    <row r="78" spans="1:45">
      <c r="A78" s="291" t="s">
        <v>433</v>
      </c>
      <c r="B78" s="290"/>
      <c r="C78" s="290"/>
      <c r="D78" s="290"/>
      <c r="E78" s="290"/>
      <c r="F78" s="289"/>
      <c r="G78" s="22"/>
      <c r="H78" s="22"/>
      <c r="I78" s="226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6"/>
      <c r="AH78" s="226"/>
      <c r="AI78" s="226"/>
      <c r="AJ78" s="226"/>
      <c r="AK78" s="226"/>
      <c r="AL78" s="226"/>
      <c r="AM78" s="23"/>
      <c r="AN78" s="23"/>
      <c r="AO78" s="23"/>
      <c r="AP78" s="23"/>
      <c r="AQ78" s="23"/>
    </row>
    <row r="79" spans="1:45">
      <c r="A79" s="291" t="s">
        <v>434</v>
      </c>
      <c r="B79" s="290"/>
      <c r="C79" s="290"/>
      <c r="D79" s="290"/>
      <c r="E79" s="290"/>
      <c r="F79" s="289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6"/>
      <c r="AH79" s="226"/>
      <c r="AI79" s="226"/>
      <c r="AJ79" s="226"/>
      <c r="AK79" s="226"/>
      <c r="AL79" s="226"/>
      <c r="AM79" s="23"/>
      <c r="AN79" s="23"/>
      <c r="AO79" s="23"/>
      <c r="AP79" s="23"/>
      <c r="AQ79" s="23"/>
    </row>
    <row r="80" spans="1:45">
      <c r="A80" s="291" t="s">
        <v>537</v>
      </c>
      <c r="B80" s="290"/>
      <c r="C80" s="290"/>
      <c r="D80" s="290"/>
      <c r="E80" s="290"/>
      <c r="F80" s="289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6"/>
      <c r="AH80" s="226"/>
      <c r="AI80" s="226"/>
      <c r="AJ80" s="226"/>
      <c r="AK80" s="226"/>
      <c r="AL80" s="226"/>
      <c r="AM80" s="23"/>
      <c r="AN80" s="23"/>
      <c r="AO80" s="23"/>
      <c r="AP80" s="23"/>
      <c r="AQ80" s="23"/>
    </row>
    <row r="81" spans="1:43">
      <c r="A81" s="291" t="s">
        <v>435</v>
      </c>
      <c r="B81" s="290"/>
      <c r="C81" s="290"/>
      <c r="D81" s="290"/>
      <c r="E81" s="290"/>
      <c r="F81" s="289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6"/>
      <c r="AH81" s="226"/>
      <c r="AI81" s="226"/>
      <c r="AJ81" s="226"/>
      <c r="AK81" s="226"/>
      <c r="AL81" s="226"/>
      <c r="AM81" s="23"/>
      <c r="AN81" s="23"/>
      <c r="AO81" s="23"/>
      <c r="AP81" s="23"/>
      <c r="AQ81" s="23"/>
    </row>
    <row r="82" spans="1:43">
      <c r="A82" s="223" t="s">
        <v>543</v>
      </c>
      <c r="B82" s="294"/>
      <c r="C82" s="294"/>
      <c r="D82" s="294"/>
      <c r="E82" s="294"/>
      <c r="F82" s="294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</row>
    <row r="83" spans="1:43">
      <c r="A83" s="293" t="s">
        <v>436</v>
      </c>
      <c r="B83" s="294"/>
      <c r="C83" s="294"/>
      <c r="D83" s="294"/>
      <c r="E83" s="294"/>
      <c r="F83" s="294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</row>
    <row r="84" spans="1:43">
      <c r="A84" s="295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</row>
    <row r="85" spans="1:43">
      <c r="A85" s="295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</row>
    <row r="86" spans="1:43">
      <c r="A86" s="295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</row>
    <row r="87" spans="1:43">
      <c r="A87" s="267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</row>
    <row r="88" spans="1:43">
      <c r="A88" s="267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</row>
    <row r="89" spans="1:43">
      <c r="A89" s="267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F4919-4764-408F-9317-48B7E92135D8}">
  <dimension ref="A1:Z37"/>
  <sheetViews>
    <sheetView workbookViewId="0">
      <pane xSplit="1" ySplit="3" topLeftCell="O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1.5703125" defaultRowHeight="12.75"/>
  <cols>
    <col min="1" max="1" width="61.28515625" style="1221" bestFit="1" customWidth="1"/>
    <col min="2" max="16384" width="11.5703125" style="1221"/>
  </cols>
  <sheetData>
    <row r="1" spans="1:26">
      <c r="A1" s="1218" t="s">
        <v>28</v>
      </c>
    </row>
    <row r="2" spans="1:26">
      <c r="Z2" s="1222" t="s">
        <v>437</v>
      </c>
    </row>
    <row r="3" spans="1:26">
      <c r="A3" s="1223"/>
      <c r="B3" s="1239">
        <v>1999</v>
      </c>
      <c r="C3" s="1240">
        <v>2000</v>
      </c>
      <c r="D3" s="1240">
        <v>2001</v>
      </c>
      <c r="E3" s="1240">
        <v>2002</v>
      </c>
      <c r="F3" s="1240">
        <v>2003</v>
      </c>
      <c r="G3" s="1240">
        <v>2004</v>
      </c>
      <c r="H3" s="1240">
        <v>2005</v>
      </c>
      <c r="I3" s="1240">
        <v>2006</v>
      </c>
      <c r="J3" s="1240">
        <v>2007</v>
      </c>
      <c r="K3" s="1240">
        <v>2008</v>
      </c>
      <c r="L3" s="1240">
        <v>2009</v>
      </c>
      <c r="M3" s="1240">
        <v>2010</v>
      </c>
      <c r="N3" s="1240">
        <v>2011</v>
      </c>
      <c r="O3" s="1240">
        <v>2012</v>
      </c>
      <c r="P3" s="1240">
        <v>2013</v>
      </c>
      <c r="Q3" s="1240">
        <v>2014</v>
      </c>
      <c r="R3" s="1240">
        <v>2015</v>
      </c>
      <c r="S3" s="1240">
        <v>2016</v>
      </c>
      <c r="T3" s="1240">
        <v>2017</v>
      </c>
      <c r="U3" s="1240">
        <v>2018</v>
      </c>
      <c r="V3" s="1240">
        <v>2019</v>
      </c>
      <c r="W3" s="1240">
        <v>2020</v>
      </c>
      <c r="X3" s="1240">
        <v>2021</v>
      </c>
      <c r="Y3" s="1240">
        <v>2022</v>
      </c>
      <c r="Z3" s="1241">
        <v>2023</v>
      </c>
    </row>
    <row r="4" spans="1:26">
      <c r="A4" s="1224" t="s">
        <v>438</v>
      </c>
      <c r="B4" s="1225">
        <v>278427</v>
      </c>
      <c r="C4" s="1226">
        <v>280708</v>
      </c>
      <c r="D4" s="1226">
        <v>288964</v>
      </c>
      <c r="E4" s="1226">
        <v>285214</v>
      </c>
      <c r="F4" s="1226">
        <v>290745</v>
      </c>
      <c r="G4" s="1226">
        <v>303752</v>
      </c>
      <c r="H4" s="1226">
        <v>310103</v>
      </c>
      <c r="I4" s="1226">
        <v>330016</v>
      </c>
      <c r="J4" s="1226">
        <v>343447</v>
      </c>
      <c r="K4" s="1226">
        <v>341532</v>
      </c>
      <c r="L4" s="1226">
        <v>307547</v>
      </c>
      <c r="M4" s="1226">
        <v>313104</v>
      </c>
      <c r="N4" s="1226">
        <v>323833</v>
      </c>
      <c r="O4" s="1226">
        <v>307009</v>
      </c>
      <c r="P4" s="1226">
        <v>305744</v>
      </c>
      <c r="Q4" s="1226">
        <v>310142</v>
      </c>
      <c r="R4" s="1226">
        <v>314816</v>
      </c>
      <c r="S4" s="1226">
        <v>315774</v>
      </c>
      <c r="T4" s="1226">
        <v>313149</v>
      </c>
      <c r="U4" s="1226">
        <v>316772</v>
      </c>
      <c r="V4" s="1226">
        <v>311875</v>
      </c>
      <c r="W4" s="1226">
        <v>304613</v>
      </c>
      <c r="X4" s="1226">
        <v>307272</v>
      </c>
      <c r="Y4" s="1226">
        <v>303948</v>
      </c>
      <c r="Z4" s="1227">
        <v>286408</v>
      </c>
    </row>
    <row r="5" spans="1:26">
      <c r="A5" s="1228" t="s">
        <v>439</v>
      </c>
      <c r="B5" s="1229">
        <v>33981</v>
      </c>
      <c r="C5" s="1230">
        <v>35122</v>
      </c>
      <c r="D5" s="1230">
        <v>37532</v>
      </c>
      <c r="E5" s="1230">
        <v>38498</v>
      </c>
      <c r="F5" s="1230">
        <v>39557</v>
      </c>
      <c r="G5" s="1230">
        <v>39186</v>
      </c>
      <c r="H5" s="1230">
        <v>37044</v>
      </c>
      <c r="I5" s="1230">
        <v>39187</v>
      </c>
      <c r="J5" s="1230">
        <v>37402</v>
      </c>
      <c r="K5" s="1230">
        <v>34313</v>
      </c>
      <c r="L5" s="1230">
        <v>29075</v>
      </c>
      <c r="M5" s="1230">
        <v>28659</v>
      </c>
      <c r="N5" s="1230">
        <v>28542</v>
      </c>
      <c r="O5" s="1230">
        <v>26089</v>
      </c>
      <c r="P5" s="1230">
        <v>24213</v>
      </c>
      <c r="Q5" s="1230">
        <v>25260</v>
      </c>
      <c r="R5" s="1230">
        <v>25458</v>
      </c>
      <c r="S5" s="1230">
        <v>26138</v>
      </c>
      <c r="T5" s="1230">
        <v>25978</v>
      </c>
      <c r="U5" s="1230">
        <v>25763</v>
      </c>
      <c r="V5" s="1230">
        <v>26444</v>
      </c>
      <c r="W5" s="1230">
        <v>25910</v>
      </c>
      <c r="X5" s="1230">
        <v>27282</v>
      </c>
      <c r="Y5" s="1230">
        <v>26830</v>
      </c>
      <c r="Z5" s="1231">
        <v>25422</v>
      </c>
    </row>
    <row r="6" spans="1:26">
      <c r="A6" s="1228" t="s">
        <v>440</v>
      </c>
      <c r="B6" s="1229">
        <v>37284</v>
      </c>
      <c r="C6" s="1230">
        <v>51047</v>
      </c>
      <c r="D6" s="1230">
        <v>53182</v>
      </c>
      <c r="E6" s="1230">
        <v>52889</v>
      </c>
      <c r="F6" s="1230">
        <v>50542</v>
      </c>
      <c r="G6" s="1230">
        <v>47878</v>
      </c>
      <c r="H6" s="1230">
        <v>43847</v>
      </c>
      <c r="I6" s="1230">
        <v>43017</v>
      </c>
      <c r="J6" s="1230">
        <v>42085</v>
      </c>
      <c r="K6" s="1230">
        <v>38356</v>
      </c>
      <c r="L6" s="1230">
        <v>36174</v>
      </c>
      <c r="M6" s="1230">
        <v>35002</v>
      </c>
      <c r="N6" s="1230">
        <v>33107</v>
      </c>
      <c r="O6" s="1230">
        <v>32105</v>
      </c>
      <c r="P6" s="1230">
        <v>32796</v>
      </c>
      <c r="Q6" s="1230">
        <v>31808</v>
      </c>
      <c r="R6" s="1230">
        <v>36078</v>
      </c>
      <c r="S6" s="1230">
        <v>35192</v>
      </c>
      <c r="T6" s="1230">
        <v>34220</v>
      </c>
      <c r="U6" s="1230">
        <v>32685</v>
      </c>
      <c r="V6" s="1230">
        <v>34830</v>
      </c>
      <c r="W6" s="1230">
        <v>34379</v>
      </c>
      <c r="X6" s="1230">
        <v>36175</v>
      </c>
      <c r="Y6" s="1230">
        <v>33480</v>
      </c>
      <c r="Z6" s="1231">
        <v>32234</v>
      </c>
    </row>
    <row r="7" spans="1:26">
      <c r="A7" s="1228" t="s">
        <v>441</v>
      </c>
      <c r="B7" s="1232" t="s">
        <v>43</v>
      </c>
      <c r="C7" s="1233">
        <v>6404</v>
      </c>
      <c r="D7" s="1233">
        <v>6404</v>
      </c>
      <c r="E7" s="1233">
        <v>8047</v>
      </c>
      <c r="F7" s="1233">
        <v>8804</v>
      </c>
      <c r="G7" s="1233">
        <v>9497</v>
      </c>
      <c r="H7" s="1233">
        <v>11961</v>
      </c>
      <c r="I7" s="1230">
        <v>13765</v>
      </c>
      <c r="J7" s="1230">
        <v>14624</v>
      </c>
      <c r="K7" s="1230">
        <v>15322</v>
      </c>
      <c r="L7" s="1230">
        <v>17742</v>
      </c>
      <c r="M7" s="1230">
        <v>19433</v>
      </c>
      <c r="N7" s="1230">
        <v>21214</v>
      </c>
      <c r="O7" s="1230">
        <v>24372</v>
      </c>
      <c r="P7" s="1230">
        <v>27097</v>
      </c>
      <c r="Q7" s="1230">
        <v>27854</v>
      </c>
      <c r="R7" s="1230">
        <v>32297</v>
      </c>
      <c r="S7" s="1230">
        <v>35409</v>
      </c>
      <c r="T7" s="1230">
        <v>35150</v>
      </c>
      <c r="U7" s="1230">
        <v>26950</v>
      </c>
      <c r="V7" s="1230">
        <v>20551</v>
      </c>
      <c r="W7" s="1230">
        <v>32566</v>
      </c>
      <c r="X7" s="1230">
        <v>35130</v>
      </c>
      <c r="Y7" s="1230">
        <v>35134</v>
      </c>
      <c r="Z7" s="1231">
        <v>33125</v>
      </c>
    </row>
    <row r="8" spans="1:26">
      <c r="A8" s="1228" t="s">
        <v>442</v>
      </c>
      <c r="B8" s="1232" t="s">
        <v>43</v>
      </c>
      <c r="C8" s="1233">
        <v>1310</v>
      </c>
      <c r="D8" s="1233">
        <v>1310</v>
      </c>
      <c r="E8" s="1230">
        <v>1322</v>
      </c>
      <c r="F8" s="1230">
        <v>1401</v>
      </c>
      <c r="G8" s="1230">
        <v>1119</v>
      </c>
      <c r="H8" s="1230">
        <v>1393</v>
      </c>
      <c r="I8" s="1230">
        <v>1165</v>
      </c>
      <c r="J8" s="1230">
        <v>1202</v>
      </c>
      <c r="K8" s="1230">
        <v>1308</v>
      </c>
      <c r="L8" s="1233">
        <v>963</v>
      </c>
      <c r="M8" s="1230">
        <v>1087</v>
      </c>
      <c r="N8" s="1233">
        <v>941</v>
      </c>
      <c r="O8" s="1233">
        <v>896</v>
      </c>
      <c r="P8" s="1233">
        <v>634</v>
      </c>
      <c r="Q8" s="1233">
        <v>538</v>
      </c>
      <c r="R8" s="1233">
        <v>563</v>
      </c>
      <c r="S8" s="1233">
        <v>703</v>
      </c>
      <c r="T8" s="1233">
        <v>826</v>
      </c>
      <c r="U8" s="1233">
        <v>892</v>
      </c>
      <c r="V8" s="1233">
        <v>858</v>
      </c>
      <c r="W8" s="1233">
        <v>709</v>
      </c>
      <c r="X8" s="1233">
        <v>731</v>
      </c>
      <c r="Y8" s="1233">
        <v>949</v>
      </c>
      <c r="Z8" s="1231">
        <v>1023</v>
      </c>
    </row>
    <row r="9" spans="1:26">
      <c r="A9" s="1228" t="s">
        <v>443</v>
      </c>
      <c r="B9" s="1232" t="s">
        <v>43</v>
      </c>
      <c r="C9" s="1233">
        <v>11000</v>
      </c>
      <c r="D9" s="1233">
        <v>11000</v>
      </c>
      <c r="E9" s="1233">
        <v>11000</v>
      </c>
      <c r="F9" s="1233">
        <v>11000</v>
      </c>
      <c r="G9" s="1233">
        <v>11000</v>
      </c>
      <c r="H9" s="1233">
        <v>11000</v>
      </c>
      <c r="I9" s="1233">
        <v>11000</v>
      </c>
      <c r="J9" s="1233">
        <v>11000</v>
      </c>
      <c r="K9" s="1230">
        <v>11042</v>
      </c>
      <c r="L9" s="1230">
        <v>9426</v>
      </c>
      <c r="M9" s="1230">
        <v>8780</v>
      </c>
      <c r="N9" s="1230">
        <v>8926</v>
      </c>
      <c r="O9" s="1230">
        <v>8649</v>
      </c>
      <c r="P9" s="1230">
        <v>9133</v>
      </c>
      <c r="Q9" s="1230">
        <v>9381</v>
      </c>
      <c r="R9" s="1230">
        <v>10439</v>
      </c>
      <c r="S9" s="1230">
        <v>11337</v>
      </c>
      <c r="T9" s="1230">
        <v>11834</v>
      </c>
      <c r="U9" s="1230">
        <v>12635</v>
      </c>
      <c r="V9" s="1230">
        <v>12477</v>
      </c>
      <c r="W9" s="1230">
        <v>12255</v>
      </c>
      <c r="X9" s="1230">
        <v>13629</v>
      </c>
      <c r="Y9" s="1230">
        <v>13659</v>
      </c>
      <c r="Z9" s="1231">
        <v>14329</v>
      </c>
    </row>
    <row r="10" spans="1:26">
      <c r="A10" s="1228" t="s">
        <v>444</v>
      </c>
      <c r="B10" s="1229">
        <v>23236</v>
      </c>
      <c r="C10" s="1230">
        <v>24021</v>
      </c>
      <c r="D10" s="1230">
        <v>22156</v>
      </c>
      <c r="E10" s="1230">
        <v>22516</v>
      </c>
      <c r="F10" s="1230">
        <v>23009</v>
      </c>
      <c r="G10" s="1230">
        <v>23114</v>
      </c>
      <c r="H10" s="1230">
        <v>23299</v>
      </c>
      <c r="I10" s="1230">
        <v>21254</v>
      </c>
      <c r="J10" s="1230">
        <v>20960</v>
      </c>
      <c r="K10" s="1230">
        <v>19480</v>
      </c>
      <c r="L10" s="1230">
        <v>16876</v>
      </c>
      <c r="M10" s="1230">
        <v>15018</v>
      </c>
      <c r="N10" s="1230">
        <v>16120</v>
      </c>
      <c r="O10" s="1230">
        <v>16679</v>
      </c>
      <c r="P10" s="1230">
        <v>16072</v>
      </c>
      <c r="Q10" s="1230">
        <v>16184</v>
      </c>
      <c r="R10" s="1230">
        <v>15500</v>
      </c>
      <c r="S10" s="1230">
        <v>16094</v>
      </c>
      <c r="T10" s="1230">
        <v>15502</v>
      </c>
      <c r="U10" s="1230">
        <v>14998</v>
      </c>
      <c r="V10" s="1230">
        <v>14991</v>
      </c>
      <c r="W10" s="1230">
        <v>14686</v>
      </c>
      <c r="X10" s="1230">
        <v>15342</v>
      </c>
      <c r="Y10" s="1230">
        <v>15162</v>
      </c>
      <c r="Z10" s="1231">
        <v>16406</v>
      </c>
    </row>
    <row r="11" spans="1:26">
      <c r="A11" s="1228" t="s">
        <v>445</v>
      </c>
      <c r="B11" s="1229">
        <v>134262</v>
      </c>
      <c r="C11" s="1230">
        <v>148717</v>
      </c>
      <c r="D11" s="1230">
        <v>161045</v>
      </c>
      <c r="E11" s="1230">
        <v>184549</v>
      </c>
      <c r="F11" s="1230">
        <v>192596</v>
      </c>
      <c r="G11" s="1230">
        <v>220822</v>
      </c>
      <c r="H11" s="1230">
        <v>233230</v>
      </c>
      <c r="I11" s="1230">
        <v>241788</v>
      </c>
      <c r="J11" s="1230">
        <v>258875</v>
      </c>
      <c r="K11" s="1230">
        <v>242983</v>
      </c>
      <c r="L11" s="1230">
        <v>211895</v>
      </c>
      <c r="M11" s="1230">
        <v>210068</v>
      </c>
      <c r="N11" s="1230">
        <v>206843</v>
      </c>
      <c r="O11" s="1230">
        <v>199209</v>
      </c>
      <c r="P11" s="1230">
        <v>192597</v>
      </c>
      <c r="Q11" s="1230">
        <v>195767</v>
      </c>
      <c r="R11" s="1230">
        <v>209390</v>
      </c>
      <c r="S11" s="1230">
        <v>216997</v>
      </c>
      <c r="T11" s="1230">
        <v>231109</v>
      </c>
      <c r="U11" s="1230">
        <v>238994</v>
      </c>
      <c r="V11" s="1230">
        <v>249559</v>
      </c>
      <c r="W11" s="1230">
        <v>242268</v>
      </c>
      <c r="X11" s="1230">
        <v>270176</v>
      </c>
      <c r="Y11" s="1230">
        <v>266724</v>
      </c>
      <c r="Z11" s="1231">
        <v>263382</v>
      </c>
    </row>
    <row r="12" spans="1:26">
      <c r="A12" s="1228" t="s">
        <v>446</v>
      </c>
      <c r="B12" s="1232" t="s">
        <v>43</v>
      </c>
      <c r="C12" s="1233">
        <v>3932</v>
      </c>
      <c r="D12" s="1233">
        <v>3932</v>
      </c>
      <c r="E12" s="1233">
        <v>4677</v>
      </c>
      <c r="F12" s="1230">
        <v>3974</v>
      </c>
      <c r="G12" s="1230">
        <v>5099</v>
      </c>
      <c r="H12" s="1230">
        <v>5824</v>
      </c>
      <c r="I12" s="1230">
        <v>5548</v>
      </c>
      <c r="J12" s="1230">
        <v>6417</v>
      </c>
      <c r="K12" s="1230">
        <v>7354</v>
      </c>
      <c r="L12" s="1230">
        <v>5340</v>
      </c>
      <c r="M12" s="1230">
        <v>5614</v>
      </c>
      <c r="N12" s="1230">
        <v>5912</v>
      </c>
      <c r="O12" s="1230">
        <v>5791</v>
      </c>
      <c r="P12" s="1230">
        <v>5986</v>
      </c>
      <c r="Q12" s="1230">
        <v>6310</v>
      </c>
      <c r="R12" s="1230">
        <v>6263</v>
      </c>
      <c r="S12" s="1230">
        <v>6716</v>
      </c>
      <c r="T12" s="1230">
        <v>6189</v>
      </c>
      <c r="U12" s="1230">
        <v>5775</v>
      </c>
      <c r="V12" s="1230">
        <v>4794</v>
      </c>
      <c r="W12" s="1230">
        <v>4279</v>
      </c>
      <c r="X12" s="1230">
        <v>5237</v>
      </c>
      <c r="Y12" s="1230">
        <v>4540</v>
      </c>
      <c r="Z12" s="1231">
        <v>4194</v>
      </c>
    </row>
    <row r="13" spans="1:26">
      <c r="A13" s="1228" t="s">
        <v>447</v>
      </c>
      <c r="B13" s="1229">
        <v>29656</v>
      </c>
      <c r="C13" s="1230">
        <v>31975</v>
      </c>
      <c r="D13" s="1230">
        <v>30478</v>
      </c>
      <c r="E13" s="1230">
        <v>31967</v>
      </c>
      <c r="F13" s="1230">
        <v>30926</v>
      </c>
      <c r="G13" s="1230">
        <v>32290</v>
      </c>
      <c r="H13" s="1230">
        <v>31857</v>
      </c>
      <c r="I13" s="1230">
        <v>29715</v>
      </c>
      <c r="J13" s="1230">
        <v>29819</v>
      </c>
      <c r="K13" s="1230">
        <v>31036</v>
      </c>
      <c r="L13" s="1230">
        <v>27805</v>
      </c>
      <c r="M13" s="1230">
        <v>29532</v>
      </c>
      <c r="N13" s="1230">
        <v>26863</v>
      </c>
      <c r="O13" s="1230">
        <v>25460</v>
      </c>
      <c r="P13" s="1230">
        <v>24429</v>
      </c>
      <c r="Q13" s="1230">
        <v>23401</v>
      </c>
      <c r="R13" s="1230">
        <v>24488</v>
      </c>
      <c r="S13" s="1230">
        <v>26846</v>
      </c>
      <c r="T13" s="1230">
        <v>27966</v>
      </c>
      <c r="U13" s="1230">
        <v>28345</v>
      </c>
      <c r="V13" s="1230">
        <v>28848</v>
      </c>
      <c r="W13" s="1230">
        <v>29671</v>
      </c>
      <c r="X13" s="1230">
        <v>29618</v>
      </c>
      <c r="Y13" s="1230">
        <v>30590</v>
      </c>
      <c r="Z13" s="1231">
        <v>28255</v>
      </c>
    </row>
    <row r="14" spans="1:26">
      <c r="A14" s="1228" t="s">
        <v>448</v>
      </c>
      <c r="B14" s="1229">
        <v>204713</v>
      </c>
      <c r="C14" s="1230">
        <v>203999</v>
      </c>
      <c r="D14" s="1230">
        <v>206870</v>
      </c>
      <c r="E14" s="1230">
        <v>204359</v>
      </c>
      <c r="F14" s="1230">
        <v>203608</v>
      </c>
      <c r="G14" s="1230">
        <v>212201</v>
      </c>
      <c r="H14" s="1230">
        <v>205284</v>
      </c>
      <c r="I14" s="1230">
        <v>211445</v>
      </c>
      <c r="J14" s="1230">
        <v>219212</v>
      </c>
      <c r="K14" s="1230">
        <v>206304</v>
      </c>
      <c r="L14" s="1230">
        <v>173621</v>
      </c>
      <c r="M14" s="1230">
        <v>182193</v>
      </c>
      <c r="N14" s="1230">
        <v>185685</v>
      </c>
      <c r="O14" s="1230">
        <v>172445</v>
      </c>
      <c r="P14" s="1230">
        <v>171472</v>
      </c>
      <c r="Q14" s="1230">
        <v>165225</v>
      </c>
      <c r="R14" s="1230">
        <v>153580</v>
      </c>
      <c r="S14" s="1230">
        <v>155843</v>
      </c>
      <c r="T14" s="1230">
        <v>167691</v>
      </c>
      <c r="U14" s="1230">
        <v>171875</v>
      </c>
      <c r="V14" s="1230">
        <v>174061</v>
      </c>
      <c r="W14" s="1230">
        <v>169663</v>
      </c>
      <c r="X14" s="1230">
        <v>174853</v>
      </c>
      <c r="Y14" s="1230">
        <v>173353</v>
      </c>
      <c r="Z14" s="1231">
        <v>169240</v>
      </c>
    </row>
    <row r="15" spans="1:26">
      <c r="A15" s="1228" t="s">
        <v>449</v>
      </c>
      <c r="B15" s="1232" t="s">
        <v>43</v>
      </c>
      <c r="C15" s="1233">
        <v>29000</v>
      </c>
      <c r="D15" s="1233">
        <v>29000</v>
      </c>
      <c r="E15" s="1233">
        <v>30000</v>
      </c>
      <c r="F15" s="1230">
        <v>19340</v>
      </c>
      <c r="G15" s="1230">
        <v>36773</v>
      </c>
      <c r="H15" s="1230">
        <v>23761</v>
      </c>
      <c r="I15" s="1230">
        <v>34002</v>
      </c>
      <c r="J15" s="1230">
        <v>27791</v>
      </c>
      <c r="K15" s="1230">
        <v>28850</v>
      </c>
      <c r="L15" s="1230">
        <v>28585</v>
      </c>
      <c r="M15" s="1230">
        <v>29815</v>
      </c>
      <c r="N15" s="1230">
        <v>20597</v>
      </c>
      <c r="O15" s="1230">
        <v>20839</v>
      </c>
      <c r="P15" s="1230">
        <v>16583</v>
      </c>
      <c r="Q15" s="1230">
        <v>19223</v>
      </c>
      <c r="R15" s="1230">
        <v>19764</v>
      </c>
      <c r="S15" s="1230">
        <v>21228</v>
      </c>
      <c r="T15" s="1230">
        <v>21343</v>
      </c>
      <c r="U15" s="1230">
        <v>27493</v>
      </c>
      <c r="V15" s="1230">
        <v>21844</v>
      </c>
      <c r="W15" s="1230">
        <v>21232</v>
      </c>
      <c r="X15" s="1230">
        <v>21053</v>
      </c>
      <c r="Y15" s="1230">
        <v>21182</v>
      </c>
      <c r="Z15" s="1231">
        <v>20011</v>
      </c>
    </row>
    <row r="16" spans="1:26">
      <c r="A16" s="1228" t="s">
        <v>450</v>
      </c>
      <c r="B16" s="1232" t="s">
        <v>43</v>
      </c>
      <c r="C16" s="1233">
        <v>19124</v>
      </c>
      <c r="D16" s="1230">
        <v>18486</v>
      </c>
      <c r="E16" s="1230">
        <v>17913</v>
      </c>
      <c r="F16" s="1230">
        <v>18208</v>
      </c>
      <c r="G16" s="1230">
        <v>20608</v>
      </c>
      <c r="H16" s="1230">
        <v>25152</v>
      </c>
      <c r="I16" s="1230">
        <v>30479</v>
      </c>
      <c r="J16" s="1230">
        <v>35805</v>
      </c>
      <c r="K16" s="1230">
        <v>35759</v>
      </c>
      <c r="L16" s="1230">
        <v>35373</v>
      </c>
      <c r="M16" s="1230">
        <v>33721</v>
      </c>
      <c r="N16" s="1230">
        <v>34529</v>
      </c>
      <c r="O16" s="1230">
        <v>33736</v>
      </c>
      <c r="P16" s="1230">
        <v>35818</v>
      </c>
      <c r="Q16" s="1230">
        <v>37517</v>
      </c>
      <c r="R16" s="1230">
        <v>38353</v>
      </c>
      <c r="S16" s="1230">
        <v>40002</v>
      </c>
      <c r="T16" s="1230">
        <v>39684</v>
      </c>
      <c r="U16" s="1230">
        <v>37948</v>
      </c>
      <c r="V16" s="1230">
        <v>36951</v>
      </c>
      <c r="W16" s="1230">
        <v>32224</v>
      </c>
      <c r="X16" s="1230">
        <v>37101</v>
      </c>
      <c r="Y16" s="1230">
        <v>37444</v>
      </c>
      <c r="Z16" s="1231">
        <v>33353</v>
      </c>
    </row>
    <row r="17" spans="1:26">
      <c r="A17" s="1228" t="s">
        <v>451</v>
      </c>
      <c r="B17" s="1229">
        <v>10206</v>
      </c>
      <c r="C17" s="1230">
        <v>12275</v>
      </c>
      <c r="D17" s="1230">
        <v>12325</v>
      </c>
      <c r="E17" s="1230">
        <v>14276</v>
      </c>
      <c r="F17" s="1230">
        <v>15650</v>
      </c>
      <c r="G17" s="1230">
        <v>17144</v>
      </c>
      <c r="H17" s="1230">
        <v>17910</v>
      </c>
      <c r="I17" s="1230">
        <v>17454</v>
      </c>
      <c r="J17" s="1230">
        <v>19020</v>
      </c>
      <c r="K17" s="1230">
        <v>17402</v>
      </c>
      <c r="L17" s="1230">
        <v>11687</v>
      </c>
      <c r="M17" s="1230">
        <v>10939</v>
      </c>
      <c r="N17" s="1230">
        <v>10108</v>
      </c>
      <c r="O17" s="1230">
        <v>9976</v>
      </c>
      <c r="P17" s="1230">
        <v>9215</v>
      </c>
      <c r="Q17" s="1230">
        <v>9751</v>
      </c>
      <c r="R17" s="1230">
        <v>9900</v>
      </c>
      <c r="S17" s="1230">
        <v>11616</v>
      </c>
      <c r="T17" s="1230">
        <v>11836</v>
      </c>
      <c r="U17" s="1230">
        <v>11600</v>
      </c>
      <c r="V17" s="1230">
        <v>12444</v>
      </c>
      <c r="W17" s="1230">
        <v>11424</v>
      </c>
      <c r="X17" s="1230">
        <v>12493</v>
      </c>
      <c r="Y17" s="1230">
        <v>12364</v>
      </c>
      <c r="Z17" s="1231">
        <v>12591</v>
      </c>
    </row>
    <row r="18" spans="1:26">
      <c r="A18" s="1228" t="s">
        <v>452</v>
      </c>
      <c r="B18" s="1229">
        <v>177291</v>
      </c>
      <c r="C18" s="1230">
        <v>184677</v>
      </c>
      <c r="D18" s="1230">
        <v>186513</v>
      </c>
      <c r="E18" s="1230">
        <v>192681</v>
      </c>
      <c r="F18" s="1230">
        <v>174088</v>
      </c>
      <c r="G18" s="1230">
        <v>196980</v>
      </c>
      <c r="H18" s="1230">
        <v>211804</v>
      </c>
      <c r="I18" s="1230">
        <v>187065</v>
      </c>
      <c r="J18" s="1230">
        <v>179411</v>
      </c>
      <c r="K18" s="1230">
        <v>180461</v>
      </c>
      <c r="L18" s="1230">
        <v>167627</v>
      </c>
      <c r="M18" s="1230">
        <v>175775</v>
      </c>
      <c r="N18" s="1230">
        <v>142843</v>
      </c>
      <c r="O18" s="1230">
        <v>124015</v>
      </c>
      <c r="P18" s="1230">
        <v>127241</v>
      </c>
      <c r="Q18" s="1230">
        <v>117813</v>
      </c>
      <c r="R18" s="1230">
        <v>116820</v>
      </c>
      <c r="S18" s="1230">
        <v>112637</v>
      </c>
      <c r="T18" s="1230">
        <v>119687</v>
      </c>
      <c r="U18" s="1230">
        <v>124915</v>
      </c>
      <c r="V18" s="1230">
        <v>137986</v>
      </c>
      <c r="W18" s="1230">
        <v>133222</v>
      </c>
      <c r="X18" s="1230">
        <v>144986</v>
      </c>
      <c r="Y18" s="1230">
        <v>151100</v>
      </c>
      <c r="Z18" s="1231">
        <v>145173</v>
      </c>
    </row>
    <row r="19" spans="1:26">
      <c r="A19" s="1228" t="s">
        <v>453</v>
      </c>
      <c r="B19" s="1232" t="s">
        <v>43</v>
      </c>
      <c r="C19" s="1233">
        <v>4789</v>
      </c>
      <c r="D19" s="1233">
        <v>4789</v>
      </c>
      <c r="E19" s="1230">
        <v>6200</v>
      </c>
      <c r="F19" s="1230">
        <v>6808</v>
      </c>
      <c r="G19" s="1230">
        <v>7381</v>
      </c>
      <c r="H19" s="1230">
        <v>8394</v>
      </c>
      <c r="I19" s="1230">
        <v>10753</v>
      </c>
      <c r="J19" s="1230">
        <v>13204</v>
      </c>
      <c r="K19" s="1230">
        <v>12344</v>
      </c>
      <c r="L19" s="1230">
        <v>8115</v>
      </c>
      <c r="M19" s="1230">
        <v>10590</v>
      </c>
      <c r="N19" s="1230">
        <v>12131</v>
      </c>
      <c r="O19" s="1230">
        <v>12178</v>
      </c>
      <c r="P19" s="1230">
        <v>12816</v>
      </c>
      <c r="Q19" s="1230">
        <v>13670</v>
      </c>
      <c r="R19" s="1230">
        <v>14690</v>
      </c>
      <c r="S19" s="1230">
        <v>14227</v>
      </c>
      <c r="T19" s="1230">
        <v>14972</v>
      </c>
      <c r="U19" s="1230">
        <v>14997</v>
      </c>
      <c r="V19" s="1230">
        <v>14965</v>
      </c>
      <c r="W19" s="1230">
        <v>13705</v>
      </c>
      <c r="X19" s="1230">
        <v>15103</v>
      </c>
      <c r="Y19" s="1230">
        <v>14581</v>
      </c>
      <c r="Z19" s="1231">
        <v>13203</v>
      </c>
    </row>
    <row r="20" spans="1:26">
      <c r="A20" s="1228" t="s">
        <v>454</v>
      </c>
      <c r="B20" s="1232" t="s">
        <v>43</v>
      </c>
      <c r="C20" s="1233">
        <v>7769</v>
      </c>
      <c r="D20" s="1233">
        <v>7769</v>
      </c>
      <c r="E20" s="1233">
        <v>8274</v>
      </c>
      <c r="F20" s="1230">
        <v>11462</v>
      </c>
      <c r="G20" s="1230">
        <v>12279</v>
      </c>
      <c r="H20" s="1230">
        <v>15908</v>
      </c>
      <c r="I20" s="1230">
        <v>18134</v>
      </c>
      <c r="J20" s="1230">
        <v>20278</v>
      </c>
      <c r="K20" s="1230">
        <v>20419</v>
      </c>
      <c r="L20" s="1230">
        <v>17757</v>
      </c>
      <c r="M20" s="1230">
        <v>19398</v>
      </c>
      <c r="N20" s="1230">
        <v>21512</v>
      </c>
      <c r="O20" s="1230">
        <v>23449</v>
      </c>
      <c r="P20" s="1230">
        <v>26338</v>
      </c>
      <c r="Q20" s="1230">
        <v>28067</v>
      </c>
      <c r="R20" s="1230">
        <v>26485</v>
      </c>
      <c r="S20" s="1230">
        <v>30974</v>
      </c>
      <c r="T20" s="1230">
        <v>39099</v>
      </c>
      <c r="U20" s="1230">
        <v>43590</v>
      </c>
      <c r="V20" s="1230">
        <v>53117</v>
      </c>
      <c r="W20" s="1230">
        <v>55292</v>
      </c>
      <c r="X20" s="1230">
        <v>57755</v>
      </c>
      <c r="Y20" s="1230">
        <v>53773</v>
      </c>
      <c r="Z20" s="1231">
        <v>63101</v>
      </c>
    </row>
    <row r="21" spans="1:26">
      <c r="A21" s="1228" t="s">
        <v>455</v>
      </c>
      <c r="B21" s="1229">
        <v>6313</v>
      </c>
      <c r="C21" s="1230">
        <v>7609</v>
      </c>
      <c r="D21" s="1230">
        <v>8700</v>
      </c>
      <c r="E21" s="1230">
        <v>9179</v>
      </c>
      <c r="F21" s="1230">
        <v>9645</v>
      </c>
      <c r="G21" s="1230">
        <v>9575</v>
      </c>
      <c r="H21" s="1230">
        <v>8803</v>
      </c>
      <c r="I21" s="1230">
        <v>8807</v>
      </c>
      <c r="J21" s="1230">
        <v>9562</v>
      </c>
      <c r="K21" s="1230">
        <v>8965</v>
      </c>
      <c r="L21" s="1230">
        <v>8400</v>
      </c>
      <c r="M21" s="1230">
        <v>8694</v>
      </c>
      <c r="N21" s="1230">
        <v>8835</v>
      </c>
      <c r="O21" s="1230">
        <v>7950</v>
      </c>
      <c r="P21" s="1230">
        <v>8606</v>
      </c>
      <c r="Q21" s="1230">
        <v>9599</v>
      </c>
      <c r="R21" s="1230">
        <v>7849</v>
      </c>
      <c r="S21" s="1230">
        <v>8297</v>
      </c>
      <c r="T21" s="1230">
        <v>8092</v>
      </c>
      <c r="U21" s="1230">
        <v>6800</v>
      </c>
      <c r="V21" s="1230">
        <v>7381</v>
      </c>
      <c r="W21" s="1230">
        <v>6176</v>
      </c>
      <c r="X21" s="1230">
        <v>6904</v>
      </c>
      <c r="Y21" s="1230">
        <v>7353</v>
      </c>
      <c r="Z21" s="1231">
        <v>6964</v>
      </c>
    </row>
    <row r="22" spans="1:26">
      <c r="A22" s="1228" t="s">
        <v>456</v>
      </c>
      <c r="B22" s="1229" t="s">
        <v>43</v>
      </c>
      <c r="C22" s="1230" t="s">
        <v>43</v>
      </c>
      <c r="D22" s="1230" t="s">
        <v>43</v>
      </c>
      <c r="E22" s="1230" t="s">
        <v>43</v>
      </c>
      <c r="F22" s="1230" t="s">
        <v>43</v>
      </c>
      <c r="G22" s="1230" t="s">
        <v>43</v>
      </c>
      <c r="H22" s="1230" t="s">
        <v>43</v>
      </c>
      <c r="I22" s="1230" t="s">
        <v>43</v>
      </c>
      <c r="J22" s="1230" t="s">
        <v>43</v>
      </c>
      <c r="K22" s="1230" t="s">
        <v>43</v>
      </c>
      <c r="L22" s="1230" t="s">
        <v>43</v>
      </c>
      <c r="M22" s="1230" t="s">
        <v>43</v>
      </c>
      <c r="N22" s="1230" t="s">
        <v>43</v>
      </c>
      <c r="O22" s="1230" t="s">
        <v>43</v>
      </c>
      <c r="P22" s="1230" t="s">
        <v>43</v>
      </c>
      <c r="Q22" s="1230" t="s">
        <v>43</v>
      </c>
      <c r="R22" s="1230" t="s">
        <v>43</v>
      </c>
      <c r="S22" s="1230" t="s">
        <v>43</v>
      </c>
      <c r="T22" s="1230" t="s">
        <v>43</v>
      </c>
      <c r="U22" s="1230" t="s">
        <v>43</v>
      </c>
      <c r="V22" s="1230" t="s">
        <v>43</v>
      </c>
      <c r="W22" s="1230" t="s">
        <v>43</v>
      </c>
      <c r="X22" s="1230" t="s">
        <v>43</v>
      </c>
      <c r="Y22" s="1230" t="s">
        <v>43</v>
      </c>
      <c r="Z22" s="1231" t="s">
        <v>43</v>
      </c>
    </row>
    <row r="23" spans="1:26">
      <c r="A23" s="1228" t="s">
        <v>457</v>
      </c>
      <c r="B23" s="1229">
        <v>83563</v>
      </c>
      <c r="C23" s="1230">
        <v>79565</v>
      </c>
      <c r="D23" s="1230">
        <v>78490</v>
      </c>
      <c r="E23" s="1230">
        <v>77415</v>
      </c>
      <c r="F23" s="1230">
        <v>79765</v>
      </c>
      <c r="G23" s="1230">
        <v>89695</v>
      </c>
      <c r="H23" s="1230">
        <v>84163</v>
      </c>
      <c r="I23" s="1230">
        <v>83193</v>
      </c>
      <c r="J23" s="1230">
        <v>77921</v>
      </c>
      <c r="K23" s="1230">
        <v>78159</v>
      </c>
      <c r="L23" s="1230">
        <v>72675</v>
      </c>
      <c r="M23" s="1230">
        <v>76836</v>
      </c>
      <c r="N23" s="1230">
        <v>75543</v>
      </c>
      <c r="O23" s="1230">
        <v>70085</v>
      </c>
      <c r="P23" s="1230">
        <v>72081</v>
      </c>
      <c r="Q23" s="1230">
        <v>72338</v>
      </c>
      <c r="R23" s="1230">
        <v>68900</v>
      </c>
      <c r="S23" s="1230">
        <v>67779</v>
      </c>
      <c r="T23" s="1230">
        <v>67533</v>
      </c>
      <c r="U23" s="1230">
        <v>68876</v>
      </c>
      <c r="V23" s="1230">
        <v>68923</v>
      </c>
      <c r="W23" s="1230">
        <v>67594</v>
      </c>
      <c r="X23" s="1230">
        <v>69559</v>
      </c>
      <c r="Y23" s="1230">
        <v>65466</v>
      </c>
      <c r="Z23" s="1231">
        <v>62571</v>
      </c>
    </row>
    <row r="24" spans="1:26">
      <c r="A24" s="1228" t="s">
        <v>458</v>
      </c>
      <c r="B24" s="1232" t="s">
        <v>43</v>
      </c>
      <c r="C24" s="1233">
        <v>75023</v>
      </c>
      <c r="D24" s="1233">
        <v>75023</v>
      </c>
      <c r="E24" s="1233">
        <v>77228</v>
      </c>
      <c r="F24" s="1233">
        <v>80318</v>
      </c>
      <c r="G24" s="1230">
        <v>102807</v>
      </c>
      <c r="H24" s="1230">
        <v>111826</v>
      </c>
      <c r="I24" s="1230">
        <v>128315</v>
      </c>
      <c r="J24" s="1230">
        <v>150879</v>
      </c>
      <c r="K24" s="1230">
        <v>164930</v>
      </c>
      <c r="L24" s="1230">
        <v>180742</v>
      </c>
      <c r="M24" s="1230">
        <v>202308</v>
      </c>
      <c r="N24" s="1230">
        <v>207651</v>
      </c>
      <c r="O24" s="1230">
        <v>222332</v>
      </c>
      <c r="P24" s="1230">
        <v>247594</v>
      </c>
      <c r="Q24" s="1230">
        <v>250931</v>
      </c>
      <c r="R24" s="1230">
        <v>260713</v>
      </c>
      <c r="S24" s="1230">
        <v>290749</v>
      </c>
      <c r="T24" s="1230">
        <v>335220</v>
      </c>
      <c r="U24" s="1230">
        <v>315874</v>
      </c>
      <c r="V24" s="1230">
        <v>348952</v>
      </c>
      <c r="W24" s="1230">
        <v>354927</v>
      </c>
      <c r="X24" s="1230">
        <v>379820</v>
      </c>
      <c r="Y24" s="1230">
        <v>385089</v>
      </c>
      <c r="Z24" s="1231">
        <v>377873</v>
      </c>
    </row>
    <row r="25" spans="1:26">
      <c r="A25" s="1228" t="s">
        <v>459</v>
      </c>
      <c r="B25" s="1229">
        <v>26087</v>
      </c>
      <c r="C25" s="1230">
        <v>26836</v>
      </c>
      <c r="D25" s="1230">
        <v>29967</v>
      </c>
      <c r="E25" s="1230">
        <v>29724</v>
      </c>
      <c r="F25" s="1230">
        <v>27425</v>
      </c>
      <c r="G25" s="1230">
        <v>40819</v>
      </c>
      <c r="H25" s="1230">
        <v>42607</v>
      </c>
      <c r="I25" s="1230">
        <v>44835</v>
      </c>
      <c r="J25" s="1230">
        <v>46203</v>
      </c>
      <c r="K25" s="1230">
        <v>39091</v>
      </c>
      <c r="L25" s="1230">
        <v>35808</v>
      </c>
      <c r="M25" s="1230">
        <v>35368</v>
      </c>
      <c r="N25" s="1230">
        <v>36453</v>
      </c>
      <c r="O25" s="1230">
        <v>32935</v>
      </c>
      <c r="P25" s="1230">
        <v>36555</v>
      </c>
      <c r="Q25" s="1230">
        <v>34863</v>
      </c>
      <c r="R25" s="1230">
        <v>31835</v>
      </c>
      <c r="S25" s="1230">
        <v>34877</v>
      </c>
      <c r="T25" s="1230">
        <v>34186</v>
      </c>
      <c r="U25" s="1230">
        <v>32963</v>
      </c>
      <c r="V25" s="1230">
        <v>31014</v>
      </c>
      <c r="W25" s="1230">
        <v>24241</v>
      </c>
      <c r="X25" s="1230">
        <v>32050</v>
      </c>
      <c r="Y25" s="1230">
        <v>32039</v>
      </c>
      <c r="Z25" s="1231">
        <v>26782</v>
      </c>
    </row>
    <row r="26" spans="1:26">
      <c r="A26" s="1228" t="s">
        <v>461</v>
      </c>
      <c r="B26" s="1232" t="s">
        <v>43</v>
      </c>
      <c r="C26" s="1233">
        <v>14288</v>
      </c>
      <c r="D26" s="1233">
        <v>14288</v>
      </c>
      <c r="E26" s="1233">
        <v>18544</v>
      </c>
      <c r="F26" s="1233">
        <v>25350</v>
      </c>
      <c r="G26" s="1233">
        <v>30782</v>
      </c>
      <c r="H26" s="1233">
        <v>37219</v>
      </c>
      <c r="I26" s="1230">
        <v>57288</v>
      </c>
      <c r="J26" s="1230">
        <v>59524</v>
      </c>
      <c r="K26" s="1230">
        <v>56386</v>
      </c>
      <c r="L26" s="1230">
        <v>34269</v>
      </c>
      <c r="M26" s="1230">
        <v>25889</v>
      </c>
      <c r="N26" s="1230">
        <v>26349</v>
      </c>
      <c r="O26" s="1230">
        <v>29662</v>
      </c>
      <c r="P26" s="1230">
        <v>34026</v>
      </c>
      <c r="Q26" s="1230">
        <v>35136</v>
      </c>
      <c r="R26" s="1230">
        <v>39023</v>
      </c>
      <c r="S26" s="1230">
        <v>48176</v>
      </c>
      <c r="T26" s="1230">
        <v>54704</v>
      </c>
      <c r="U26" s="1230">
        <v>58762</v>
      </c>
      <c r="V26" s="1230">
        <v>61041</v>
      </c>
      <c r="W26" s="1230">
        <v>55027</v>
      </c>
      <c r="X26" s="1230">
        <v>61849</v>
      </c>
      <c r="Y26" s="1230">
        <v>64353</v>
      </c>
      <c r="Z26" s="1231">
        <v>65249</v>
      </c>
    </row>
    <row r="27" spans="1:26">
      <c r="A27" s="1228" t="s">
        <v>462</v>
      </c>
      <c r="B27" s="1229">
        <v>166260</v>
      </c>
      <c r="C27" s="1230">
        <v>165621</v>
      </c>
      <c r="D27" s="1230">
        <v>163264</v>
      </c>
      <c r="E27" s="1230">
        <v>164035</v>
      </c>
      <c r="F27" s="1230">
        <v>167143</v>
      </c>
      <c r="G27" s="1230">
        <v>162654</v>
      </c>
      <c r="H27" s="1230">
        <v>161285</v>
      </c>
      <c r="I27" s="1230">
        <v>165479</v>
      </c>
      <c r="J27" s="1230">
        <v>170991</v>
      </c>
      <c r="K27" s="1230">
        <v>160296</v>
      </c>
      <c r="L27" s="1230">
        <v>139536</v>
      </c>
      <c r="M27" s="1230">
        <v>146685</v>
      </c>
      <c r="N27" s="1230">
        <v>148733</v>
      </c>
      <c r="O27" s="1230">
        <v>150949</v>
      </c>
      <c r="P27" s="1230">
        <v>139703</v>
      </c>
      <c r="Q27" s="1230">
        <v>135393</v>
      </c>
      <c r="R27" s="1230">
        <v>150101</v>
      </c>
      <c r="S27" s="1230">
        <v>155042</v>
      </c>
      <c r="T27" s="1230">
        <v>153939</v>
      </c>
      <c r="U27" s="1230">
        <v>159282</v>
      </c>
      <c r="V27" s="1230">
        <v>160831</v>
      </c>
      <c r="W27" s="1233" t="s">
        <v>43</v>
      </c>
      <c r="X27" s="1233" t="s">
        <v>43</v>
      </c>
      <c r="Y27" s="1233" t="s">
        <v>43</v>
      </c>
      <c r="Z27" s="1234" t="s">
        <v>43</v>
      </c>
    </row>
    <row r="28" spans="1:26">
      <c r="A28" s="1228" t="s">
        <v>463</v>
      </c>
      <c r="B28" s="1232" t="s">
        <v>43</v>
      </c>
      <c r="C28" s="1233">
        <v>14340</v>
      </c>
      <c r="D28" s="1233">
        <v>14340</v>
      </c>
      <c r="E28" s="1233">
        <v>13800</v>
      </c>
      <c r="F28" s="1230">
        <v>16748</v>
      </c>
      <c r="G28" s="1230">
        <v>18527</v>
      </c>
      <c r="H28" s="1230">
        <v>22566</v>
      </c>
      <c r="I28" s="1230">
        <v>22212</v>
      </c>
      <c r="J28" s="1230">
        <v>27159</v>
      </c>
      <c r="K28" s="1230">
        <v>29276</v>
      </c>
      <c r="L28" s="1230">
        <v>27705</v>
      </c>
      <c r="M28" s="1230">
        <v>27575</v>
      </c>
      <c r="N28" s="1230">
        <v>29179</v>
      </c>
      <c r="O28" s="1230">
        <v>29693</v>
      </c>
      <c r="P28" s="1230">
        <v>30147</v>
      </c>
      <c r="Q28" s="1230">
        <v>31358</v>
      </c>
      <c r="R28" s="1230">
        <v>33540</v>
      </c>
      <c r="S28" s="1230">
        <v>36139</v>
      </c>
      <c r="T28" s="1230">
        <v>35411</v>
      </c>
      <c r="U28" s="1230">
        <v>35586</v>
      </c>
      <c r="V28" s="1230">
        <v>33941</v>
      </c>
      <c r="W28" s="1230">
        <v>31634</v>
      </c>
      <c r="X28" s="1230">
        <v>30183</v>
      </c>
      <c r="Y28" s="1230">
        <v>31488</v>
      </c>
      <c r="Z28" s="1231">
        <v>26380</v>
      </c>
    </row>
    <row r="29" spans="1:26">
      <c r="A29" s="1228" t="s">
        <v>464</v>
      </c>
      <c r="B29" s="1232" t="s">
        <v>43</v>
      </c>
      <c r="C29" s="1233">
        <v>5300</v>
      </c>
      <c r="D29" s="1230">
        <v>7035</v>
      </c>
      <c r="E29" s="1230">
        <v>6609</v>
      </c>
      <c r="F29" s="1230">
        <v>7040</v>
      </c>
      <c r="G29" s="1230">
        <v>9007</v>
      </c>
      <c r="H29" s="1230">
        <v>11032</v>
      </c>
      <c r="I29" s="1230">
        <v>12112</v>
      </c>
      <c r="J29" s="1230">
        <v>13734</v>
      </c>
      <c r="K29" s="1230">
        <v>16261</v>
      </c>
      <c r="L29" s="1230">
        <v>14762</v>
      </c>
      <c r="M29" s="1230">
        <v>15931</v>
      </c>
      <c r="N29" s="1230">
        <v>16439</v>
      </c>
      <c r="O29" s="1230">
        <v>15888</v>
      </c>
      <c r="P29" s="1230">
        <v>15905</v>
      </c>
      <c r="Q29" s="1230">
        <v>16273</v>
      </c>
      <c r="R29" s="1230">
        <v>17909</v>
      </c>
      <c r="S29" s="1230">
        <v>18707</v>
      </c>
      <c r="T29" s="1230">
        <v>20814</v>
      </c>
      <c r="U29" s="1230">
        <v>22225</v>
      </c>
      <c r="V29" s="1230">
        <v>24011</v>
      </c>
      <c r="W29" s="1230">
        <v>22662</v>
      </c>
      <c r="X29" s="1230">
        <v>24968</v>
      </c>
      <c r="Y29" s="1230">
        <v>24308</v>
      </c>
      <c r="Z29" s="1231">
        <v>22528</v>
      </c>
    </row>
    <row r="30" spans="1:26">
      <c r="A30" s="1228" t="s">
        <v>465</v>
      </c>
      <c r="B30" s="1232" t="s">
        <v>43</v>
      </c>
      <c r="C30" s="1230">
        <v>35621</v>
      </c>
      <c r="D30" s="1230">
        <v>34158</v>
      </c>
      <c r="E30" s="1230">
        <v>36652</v>
      </c>
      <c r="F30" s="1230">
        <v>36638</v>
      </c>
      <c r="G30" s="1230">
        <v>36949</v>
      </c>
      <c r="H30" s="1230">
        <v>38575</v>
      </c>
      <c r="I30" s="1230">
        <v>39918</v>
      </c>
      <c r="J30" s="1230">
        <v>40540</v>
      </c>
      <c r="K30" s="1230">
        <v>42370</v>
      </c>
      <c r="L30" s="1230">
        <v>35047</v>
      </c>
      <c r="M30" s="1230">
        <v>36268</v>
      </c>
      <c r="N30" s="1230">
        <v>36932</v>
      </c>
      <c r="O30" s="1230">
        <v>33481</v>
      </c>
      <c r="P30" s="1230">
        <v>33529</v>
      </c>
      <c r="Q30" s="1230">
        <v>41964</v>
      </c>
      <c r="R30" s="1230">
        <v>41502</v>
      </c>
      <c r="S30" s="1230">
        <v>42673</v>
      </c>
      <c r="T30" s="1230">
        <v>41851</v>
      </c>
      <c r="U30" s="1230">
        <v>43478</v>
      </c>
      <c r="V30" s="1230">
        <v>42604</v>
      </c>
      <c r="W30" s="1230">
        <v>43187</v>
      </c>
      <c r="X30" s="1230">
        <v>47485</v>
      </c>
      <c r="Y30" s="1230">
        <v>47865</v>
      </c>
      <c r="Z30" s="1231">
        <v>42383</v>
      </c>
    </row>
    <row r="31" spans="1:26">
      <c r="A31" s="1228" t="s">
        <v>460</v>
      </c>
      <c r="B31" s="1232" t="s">
        <v>43</v>
      </c>
      <c r="C31" s="1230">
        <v>37310</v>
      </c>
      <c r="D31" s="1230">
        <v>39067</v>
      </c>
      <c r="E31" s="1230">
        <v>43674</v>
      </c>
      <c r="F31" s="1230">
        <v>46535</v>
      </c>
      <c r="G31" s="1230">
        <v>46011</v>
      </c>
      <c r="H31" s="1230">
        <v>43447</v>
      </c>
      <c r="I31" s="1230">
        <v>50376</v>
      </c>
      <c r="J31" s="1230">
        <v>48141</v>
      </c>
      <c r="K31" s="1230">
        <v>50877</v>
      </c>
      <c r="L31" s="1230">
        <v>44955</v>
      </c>
      <c r="M31" s="1230">
        <v>51832</v>
      </c>
      <c r="N31" s="1230">
        <v>54830</v>
      </c>
      <c r="O31" s="1230">
        <v>51228</v>
      </c>
      <c r="P31" s="1230">
        <v>54893</v>
      </c>
      <c r="Q31" s="1230">
        <v>54092</v>
      </c>
      <c r="R31" s="1230">
        <v>58715</v>
      </c>
      <c r="S31" s="1230">
        <v>50315</v>
      </c>
      <c r="T31" s="1230">
        <v>44274</v>
      </c>
      <c r="U31" s="1230">
        <v>41073</v>
      </c>
      <c r="V31" s="1230">
        <v>39059</v>
      </c>
      <c r="W31" s="1230">
        <v>56090</v>
      </c>
      <c r="X31" s="1230">
        <v>63756</v>
      </c>
      <c r="Y31" s="1230">
        <v>65794</v>
      </c>
      <c r="Z31" s="1231">
        <v>64806</v>
      </c>
    </row>
    <row r="32" spans="1:26">
      <c r="A32" s="1242" t="s">
        <v>466</v>
      </c>
      <c r="B32" s="1239" t="s">
        <v>43</v>
      </c>
      <c r="C32" s="1240">
        <v>1351761</v>
      </c>
      <c r="D32" s="1240">
        <v>1382825</v>
      </c>
      <c r="E32" s="1240">
        <v>1427209</v>
      </c>
      <c r="F32" s="1240">
        <v>1431182</v>
      </c>
      <c r="G32" s="1240">
        <v>1581295</v>
      </c>
      <c r="H32" s="1240">
        <v>1618009</v>
      </c>
      <c r="I32" s="1240">
        <v>1692843</v>
      </c>
      <c r="J32" s="1240">
        <v>1754215</v>
      </c>
      <c r="K32" s="1243">
        <v>1730579</v>
      </c>
      <c r="L32" s="1243">
        <v>1559971</v>
      </c>
      <c r="M32" s="1243">
        <v>1609429</v>
      </c>
      <c r="N32" s="1243">
        <v>1591916</v>
      </c>
      <c r="O32" s="1243">
        <v>1536149</v>
      </c>
      <c r="P32" s="1243">
        <v>1571520</v>
      </c>
      <c r="Q32" s="1243">
        <v>1584466</v>
      </c>
      <c r="R32" s="1243">
        <v>1614870</v>
      </c>
      <c r="S32" s="1243">
        <v>1675444</v>
      </c>
      <c r="T32" s="1243">
        <v>1758318</v>
      </c>
      <c r="U32" s="1243">
        <v>1761866</v>
      </c>
      <c r="V32" s="1243">
        <v>1813524</v>
      </c>
      <c r="W32" s="1243">
        <v>1799634</v>
      </c>
      <c r="X32" s="1243">
        <v>1920510</v>
      </c>
      <c r="Y32" s="1243">
        <v>1918566</v>
      </c>
      <c r="Z32" s="1244">
        <v>1856985</v>
      </c>
    </row>
    <row r="33" spans="1:26">
      <c r="A33" s="1242" t="s">
        <v>467</v>
      </c>
      <c r="B33" s="1239" t="s">
        <v>43</v>
      </c>
      <c r="C33" s="1240">
        <v>1517382</v>
      </c>
      <c r="D33" s="1240">
        <v>1546089</v>
      </c>
      <c r="E33" s="1240">
        <v>1591244</v>
      </c>
      <c r="F33" s="1240">
        <v>1598325</v>
      </c>
      <c r="G33" s="1240">
        <v>1743949</v>
      </c>
      <c r="H33" s="1240">
        <v>1779294</v>
      </c>
      <c r="I33" s="1240">
        <v>1858322</v>
      </c>
      <c r="J33" s="1240">
        <v>1925206</v>
      </c>
      <c r="K33" s="1243">
        <v>1890875</v>
      </c>
      <c r="L33" s="1243">
        <v>1699508</v>
      </c>
      <c r="M33" s="1243">
        <v>1756114</v>
      </c>
      <c r="N33" s="1243">
        <v>1740649</v>
      </c>
      <c r="O33" s="1243">
        <v>1687098</v>
      </c>
      <c r="P33" s="1243">
        <v>1711223</v>
      </c>
      <c r="Q33" s="1243">
        <v>1719858</v>
      </c>
      <c r="R33" s="1243">
        <v>1764971</v>
      </c>
      <c r="S33" s="1243">
        <v>1830485</v>
      </c>
      <c r="T33" s="1243">
        <v>1912257</v>
      </c>
      <c r="U33" s="1243">
        <v>1921148</v>
      </c>
      <c r="V33" s="1243">
        <v>1974355</v>
      </c>
      <c r="W33" s="1240" t="s">
        <v>43</v>
      </c>
      <c r="X33" s="1240" t="s">
        <v>43</v>
      </c>
      <c r="Y33" s="1240" t="s">
        <v>43</v>
      </c>
      <c r="Z33" s="1241" t="s">
        <v>43</v>
      </c>
    </row>
    <row r="34" spans="1:26">
      <c r="A34" s="1242" t="s">
        <v>468</v>
      </c>
      <c r="B34" s="1239" t="s">
        <v>43</v>
      </c>
      <c r="C34" s="1240">
        <v>1506382</v>
      </c>
      <c r="D34" s="1240">
        <v>1535089</v>
      </c>
      <c r="E34" s="1240">
        <v>1580244</v>
      </c>
      <c r="F34" s="1240">
        <v>1587325</v>
      </c>
      <c r="G34" s="1240">
        <v>1732949</v>
      </c>
      <c r="H34" s="1240">
        <v>1768294</v>
      </c>
      <c r="I34" s="1243">
        <v>1847322</v>
      </c>
      <c r="J34" s="1243">
        <v>1914205</v>
      </c>
      <c r="K34" s="1243">
        <v>1879833</v>
      </c>
      <c r="L34" s="1243">
        <v>1690081</v>
      </c>
      <c r="M34" s="1243">
        <v>1747334</v>
      </c>
      <c r="N34" s="1243">
        <v>1731723</v>
      </c>
      <c r="O34" s="1243">
        <v>1678449</v>
      </c>
      <c r="P34" s="1243">
        <v>1702090</v>
      </c>
      <c r="Q34" s="1243">
        <v>1710477</v>
      </c>
      <c r="R34" s="1243">
        <v>1754532</v>
      </c>
      <c r="S34" s="1243">
        <v>1819148</v>
      </c>
      <c r="T34" s="1243">
        <v>1900424</v>
      </c>
      <c r="U34" s="1243">
        <v>1908512</v>
      </c>
      <c r="V34" s="1243">
        <v>1961877</v>
      </c>
      <c r="W34" s="1240" t="s">
        <v>43</v>
      </c>
      <c r="X34" s="1240" t="s">
        <v>43</v>
      </c>
      <c r="Y34" s="1240" t="s">
        <v>43</v>
      </c>
      <c r="Z34" s="1241" t="s">
        <v>43</v>
      </c>
    </row>
    <row r="36" spans="1:26">
      <c r="A36" s="1219" t="s">
        <v>662</v>
      </c>
    </row>
    <row r="37" spans="1:26">
      <c r="A37" s="1220" t="s">
        <v>282</v>
      </c>
    </row>
  </sheetData>
  <sortState xmlns:xlrd2="http://schemas.microsoft.com/office/spreadsheetml/2017/richdata2" ref="A4:Z31">
    <sortCondition ref="A4:A31"/>
  </sortState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AEE30-5956-4D0D-ACED-67A5F9B36B53}">
  <dimension ref="A1:Y32"/>
  <sheetViews>
    <sheetView workbookViewId="0">
      <pane xSplit="1" ySplit="3" topLeftCell="O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1.5703125" defaultRowHeight="12.75"/>
  <cols>
    <col min="1" max="1" width="68.5703125" style="1246" customWidth="1"/>
    <col min="2" max="16384" width="11.5703125" style="1246"/>
  </cols>
  <sheetData>
    <row r="1" spans="1:25">
      <c r="A1" s="1245" t="s">
        <v>29</v>
      </c>
      <c r="B1" s="1245"/>
      <c r="C1" s="1245"/>
      <c r="D1" s="1245"/>
      <c r="E1" s="1245"/>
    </row>
    <row r="2" spans="1:25">
      <c r="Y2" s="1222" t="s">
        <v>437</v>
      </c>
    </row>
    <row r="3" spans="1:25">
      <c r="A3" s="1233"/>
      <c r="B3" s="1239">
        <v>2000</v>
      </c>
      <c r="C3" s="1240">
        <v>2001</v>
      </c>
      <c r="D3" s="1240">
        <v>2002</v>
      </c>
      <c r="E3" s="1240">
        <v>2003</v>
      </c>
      <c r="F3" s="1240">
        <v>2004</v>
      </c>
      <c r="G3" s="1240">
        <v>2005</v>
      </c>
      <c r="H3" s="1240">
        <v>2006</v>
      </c>
      <c r="I3" s="1240">
        <v>2007</v>
      </c>
      <c r="J3" s="1240">
        <v>2008</v>
      </c>
      <c r="K3" s="1240">
        <v>2009</v>
      </c>
      <c r="L3" s="1240">
        <v>2010</v>
      </c>
      <c r="M3" s="1240">
        <v>2011</v>
      </c>
      <c r="N3" s="1240">
        <v>2012</v>
      </c>
      <c r="O3" s="1240">
        <v>2013</v>
      </c>
      <c r="P3" s="1240">
        <v>2014</v>
      </c>
      <c r="Q3" s="1240">
        <v>2015</v>
      </c>
      <c r="R3" s="1240">
        <v>2016</v>
      </c>
      <c r="S3" s="1240">
        <v>2017</v>
      </c>
      <c r="T3" s="1240">
        <v>2018</v>
      </c>
      <c r="U3" s="1240">
        <v>2019</v>
      </c>
      <c r="V3" s="1240">
        <v>2020</v>
      </c>
      <c r="W3" s="1240">
        <v>2021</v>
      </c>
      <c r="X3" s="1240">
        <v>2022</v>
      </c>
      <c r="Y3" s="1241">
        <v>2023</v>
      </c>
    </row>
    <row r="4" spans="1:25">
      <c r="A4" s="1224" t="s">
        <v>438</v>
      </c>
      <c r="B4" s="1247">
        <v>82675</v>
      </c>
      <c r="C4" s="1248">
        <v>82675</v>
      </c>
      <c r="D4" s="1248">
        <v>81042</v>
      </c>
      <c r="E4" s="1248">
        <v>78464</v>
      </c>
      <c r="F4" s="1226">
        <v>86409</v>
      </c>
      <c r="G4" s="1226">
        <v>95420</v>
      </c>
      <c r="H4" s="1226">
        <v>107007</v>
      </c>
      <c r="I4" s="1226">
        <v>114615</v>
      </c>
      <c r="J4" s="1226">
        <v>115969</v>
      </c>
      <c r="K4" s="1226">
        <v>95652</v>
      </c>
      <c r="L4" s="1226">
        <v>107317</v>
      </c>
      <c r="M4" s="1226">
        <v>113160</v>
      </c>
      <c r="N4" s="1226">
        <v>110065</v>
      </c>
      <c r="O4" s="1226">
        <v>110655</v>
      </c>
      <c r="P4" s="1226">
        <v>112629</v>
      </c>
      <c r="Q4" s="1226">
        <v>114341</v>
      </c>
      <c r="R4" s="1226">
        <v>135875</v>
      </c>
      <c r="S4" s="1226">
        <v>126897</v>
      </c>
      <c r="T4" s="1226">
        <v>127620</v>
      </c>
      <c r="U4" s="1226">
        <v>128545</v>
      </c>
      <c r="V4" s="1226">
        <v>109219</v>
      </c>
      <c r="W4" s="1226">
        <v>123935</v>
      </c>
      <c r="X4" s="1226">
        <v>128637</v>
      </c>
      <c r="Y4" s="1227">
        <v>125364</v>
      </c>
    </row>
    <row r="5" spans="1:25">
      <c r="A5" s="1228" t="s">
        <v>439</v>
      </c>
      <c r="B5" s="1232">
        <v>16600</v>
      </c>
      <c r="C5" s="1233">
        <v>16600</v>
      </c>
      <c r="D5" s="1233">
        <v>16893</v>
      </c>
      <c r="E5" s="1233">
        <v>16866</v>
      </c>
      <c r="F5" s="1230">
        <v>18757</v>
      </c>
      <c r="G5" s="1230">
        <v>18957</v>
      </c>
      <c r="H5" s="1230">
        <v>20980</v>
      </c>
      <c r="I5" s="1230">
        <v>21371</v>
      </c>
      <c r="J5" s="1230">
        <v>21915</v>
      </c>
      <c r="K5" s="1230">
        <v>17767</v>
      </c>
      <c r="L5" s="1230">
        <v>19833</v>
      </c>
      <c r="M5" s="1230">
        <v>20345</v>
      </c>
      <c r="N5" s="1230">
        <v>19499</v>
      </c>
      <c r="O5" s="1230">
        <v>19356</v>
      </c>
      <c r="P5" s="1230">
        <v>20746</v>
      </c>
      <c r="Q5" s="1230">
        <v>20814</v>
      </c>
      <c r="R5" s="1230">
        <v>21361</v>
      </c>
      <c r="S5" s="1230">
        <v>22256</v>
      </c>
      <c r="T5" s="1230">
        <v>21996</v>
      </c>
      <c r="U5" s="1230">
        <v>21736</v>
      </c>
      <c r="V5" s="1230">
        <v>20498</v>
      </c>
      <c r="W5" s="1230">
        <v>21980</v>
      </c>
      <c r="X5" s="1230">
        <v>22167</v>
      </c>
      <c r="Y5" s="1231">
        <v>20205</v>
      </c>
    </row>
    <row r="6" spans="1:25">
      <c r="A6" s="1228" t="s">
        <v>440</v>
      </c>
      <c r="B6" s="1232">
        <v>7674</v>
      </c>
      <c r="C6" s="1233">
        <v>7081</v>
      </c>
      <c r="D6" s="1233">
        <v>7297</v>
      </c>
      <c r="E6" s="1233">
        <v>7293</v>
      </c>
      <c r="F6" s="1233">
        <v>7691</v>
      </c>
      <c r="G6" s="1233">
        <v>8130</v>
      </c>
      <c r="H6" s="1233">
        <v>9462</v>
      </c>
      <c r="I6" s="1230">
        <v>9258</v>
      </c>
      <c r="J6" s="1230">
        <v>8927</v>
      </c>
      <c r="K6" s="1230">
        <v>6374</v>
      </c>
      <c r="L6" s="1230">
        <v>7476</v>
      </c>
      <c r="M6" s="1230">
        <v>7593</v>
      </c>
      <c r="N6" s="1233" t="s">
        <v>43</v>
      </c>
      <c r="O6" s="1233" t="s">
        <v>43</v>
      </c>
      <c r="P6" s="1233" t="s">
        <v>43</v>
      </c>
      <c r="Q6" s="1233" t="s">
        <v>43</v>
      </c>
      <c r="R6" s="1233" t="s">
        <v>43</v>
      </c>
      <c r="S6" s="1233" t="s">
        <v>43</v>
      </c>
      <c r="T6" s="1233" t="s">
        <v>43</v>
      </c>
      <c r="U6" s="1233" t="s">
        <v>43</v>
      </c>
      <c r="V6" s="1233" t="s">
        <v>43</v>
      </c>
      <c r="W6" s="1233" t="s">
        <v>43</v>
      </c>
      <c r="X6" s="1233" t="s">
        <v>43</v>
      </c>
      <c r="Y6" s="1234" t="s">
        <v>43</v>
      </c>
    </row>
    <row r="7" spans="1:25">
      <c r="A7" s="1228" t="s">
        <v>441</v>
      </c>
      <c r="B7" s="1232">
        <v>5538</v>
      </c>
      <c r="C7" s="1233">
        <v>5538</v>
      </c>
      <c r="D7" s="1233">
        <v>4900</v>
      </c>
      <c r="E7" s="1233">
        <v>4627</v>
      </c>
      <c r="F7" s="1233">
        <v>5274</v>
      </c>
      <c r="G7" s="1233" t="s">
        <v>43</v>
      </c>
      <c r="H7" s="1230">
        <v>5396</v>
      </c>
      <c r="I7" s="1230">
        <v>5241</v>
      </c>
      <c r="J7" s="1230">
        <v>4693</v>
      </c>
      <c r="K7" s="1230">
        <v>3145</v>
      </c>
      <c r="L7" s="1230">
        <v>3064</v>
      </c>
      <c r="M7" s="1230">
        <v>3291</v>
      </c>
      <c r="N7" s="1230">
        <v>2907</v>
      </c>
      <c r="O7" s="1230">
        <v>3246</v>
      </c>
      <c r="P7" s="1230">
        <v>3439</v>
      </c>
      <c r="Q7" s="1230">
        <v>3650</v>
      </c>
      <c r="R7" s="1230">
        <v>3434</v>
      </c>
      <c r="S7" s="1230">
        <v>3931</v>
      </c>
      <c r="T7" s="1230">
        <v>3824</v>
      </c>
      <c r="U7" s="1230">
        <v>3902</v>
      </c>
      <c r="V7" s="1230">
        <v>4503</v>
      </c>
      <c r="W7" s="1230">
        <v>4657</v>
      </c>
      <c r="X7" s="1230">
        <v>5239</v>
      </c>
      <c r="Y7" s="1231">
        <v>4555</v>
      </c>
    </row>
    <row r="8" spans="1:25">
      <c r="A8" s="1228" t="s">
        <v>443</v>
      </c>
      <c r="B8" s="1232">
        <v>2025</v>
      </c>
      <c r="C8" s="1233">
        <v>2500</v>
      </c>
      <c r="D8" s="1233">
        <v>2500</v>
      </c>
      <c r="E8" s="1233">
        <v>2500</v>
      </c>
      <c r="F8" s="1230">
        <v>2493</v>
      </c>
      <c r="G8" s="1230">
        <v>2835</v>
      </c>
      <c r="H8" s="1230">
        <v>3305</v>
      </c>
      <c r="I8" s="1230">
        <v>3574</v>
      </c>
      <c r="J8" s="1230">
        <v>3312</v>
      </c>
      <c r="K8" s="1230">
        <v>2641</v>
      </c>
      <c r="L8" s="1230">
        <v>2618</v>
      </c>
      <c r="M8" s="1230">
        <v>2438</v>
      </c>
      <c r="N8" s="1230">
        <v>2332</v>
      </c>
      <c r="O8" s="1230">
        <v>2086</v>
      </c>
      <c r="P8" s="1230">
        <v>2119</v>
      </c>
      <c r="Q8" s="1230">
        <v>2184</v>
      </c>
      <c r="R8" s="1230">
        <v>2160</v>
      </c>
      <c r="S8" s="1230">
        <v>2592</v>
      </c>
      <c r="T8" s="1230">
        <v>2743</v>
      </c>
      <c r="U8" s="1230">
        <v>2911</v>
      </c>
      <c r="V8" s="1230">
        <v>3279</v>
      </c>
      <c r="W8" s="1230">
        <v>3172</v>
      </c>
      <c r="X8" s="1230">
        <v>3529</v>
      </c>
      <c r="Y8" s="1231">
        <v>3145</v>
      </c>
    </row>
    <row r="9" spans="1:25">
      <c r="A9" s="1228" t="s">
        <v>444</v>
      </c>
      <c r="B9" s="1232">
        <v>2025</v>
      </c>
      <c r="C9" s="1233">
        <v>2025</v>
      </c>
      <c r="D9" s="1233">
        <v>2091</v>
      </c>
      <c r="E9" s="1233">
        <v>1985</v>
      </c>
      <c r="F9" s="1230">
        <v>2321</v>
      </c>
      <c r="G9" s="1230">
        <v>1976</v>
      </c>
      <c r="H9" s="1230">
        <v>1892</v>
      </c>
      <c r="I9" s="1230">
        <v>1779</v>
      </c>
      <c r="J9" s="1230">
        <v>1866</v>
      </c>
      <c r="K9" s="1230">
        <v>1700</v>
      </c>
      <c r="L9" s="1230">
        <v>2239</v>
      </c>
      <c r="M9" s="1230">
        <v>2614</v>
      </c>
      <c r="N9" s="1230">
        <v>2278</v>
      </c>
      <c r="O9" s="1230">
        <v>2449</v>
      </c>
      <c r="P9" s="1230">
        <v>2453</v>
      </c>
      <c r="Q9" s="1230">
        <v>2603</v>
      </c>
      <c r="R9" s="1230">
        <v>2616</v>
      </c>
      <c r="S9" s="1230">
        <v>2653</v>
      </c>
      <c r="T9" s="1230">
        <v>2594</v>
      </c>
      <c r="U9" s="1230">
        <v>2525</v>
      </c>
      <c r="V9" s="1230">
        <v>2450</v>
      </c>
      <c r="W9" s="1230">
        <v>1986</v>
      </c>
      <c r="X9" s="1230">
        <v>2211</v>
      </c>
      <c r="Y9" s="1231">
        <v>1906</v>
      </c>
    </row>
    <row r="10" spans="1:25">
      <c r="A10" s="1228" t="s">
        <v>445</v>
      </c>
      <c r="B10" s="1232">
        <v>11614</v>
      </c>
      <c r="C10" s="1233">
        <v>11614</v>
      </c>
      <c r="D10" s="1233">
        <v>11717</v>
      </c>
      <c r="E10" s="1233">
        <v>11743</v>
      </c>
      <c r="F10" s="1230">
        <v>12436</v>
      </c>
      <c r="G10" s="1230">
        <v>11585</v>
      </c>
      <c r="H10" s="1230">
        <v>11541</v>
      </c>
      <c r="I10" s="1230">
        <v>11237</v>
      </c>
      <c r="J10" s="1230">
        <v>10959</v>
      </c>
      <c r="K10" s="1230">
        <v>7806</v>
      </c>
      <c r="L10" s="1230">
        <v>8913</v>
      </c>
      <c r="M10" s="1230">
        <v>9451</v>
      </c>
      <c r="N10" s="1230">
        <v>9458</v>
      </c>
      <c r="O10" s="1230">
        <v>9338</v>
      </c>
      <c r="P10" s="1230">
        <v>10385</v>
      </c>
      <c r="Q10" s="1230">
        <v>11028</v>
      </c>
      <c r="R10" s="1230">
        <v>10550</v>
      </c>
      <c r="S10" s="1230">
        <v>10549</v>
      </c>
      <c r="T10" s="1230">
        <v>10650</v>
      </c>
      <c r="U10" s="1230">
        <v>10710</v>
      </c>
      <c r="V10" s="1230">
        <v>8920</v>
      </c>
      <c r="W10" s="1230">
        <v>10299</v>
      </c>
      <c r="X10" s="1230">
        <v>10566</v>
      </c>
      <c r="Y10" s="1231">
        <v>9972</v>
      </c>
    </row>
    <row r="11" spans="1:25">
      <c r="A11" s="1228" t="s">
        <v>446</v>
      </c>
      <c r="B11" s="1232">
        <v>8102</v>
      </c>
      <c r="C11" s="1233">
        <v>8102</v>
      </c>
      <c r="D11" s="1233">
        <v>8557</v>
      </c>
      <c r="E11" s="1233">
        <v>9670</v>
      </c>
      <c r="F11" s="1230">
        <v>10488</v>
      </c>
      <c r="G11" s="1230">
        <v>10639</v>
      </c>
      <c r="H11" s="1230">
        <v>10418</v>
      </c>
      <c r="I11" s="1230">
        <v>8430</v>
      </c>
      <c r="J11" s="1230">
        <v>5943</v>
      </c>
      <c r="K11" s="1230">
        <v>5947</v>
      </c>
      <c r="L11" s="1230">
        <v>6638</v>
      </c>
      <c r="M11" s="1230">
        <v>6271</v>
      </c>
      <c r="N11" s="1230">
        <v>5129</v>
      </c>
      <c r="O11" s="1230">
        <v>4722</v>
      </c>
      <c r="P11" s="1230">
        <v>3256</v>
      </c>
      <c r="Q11" s="1230">
        <v>3117</v>
      </c>
      <c r="R11" s="1230">
        <v>2340</v>
      </c>
      <c r="S11" s="1230">
        <v>2325</v>
      </c>
      <c r="T11" s="1230">
        <v>2588</v>
      </c>
      <c r="U11" s="1230">
        <v>2155</v>
      </c>
      <c r="V11" s="1230">
        <v>1729</v>
      </c>
      <c r="W11" s="1230">
        <v>2124</v>
      </c>
      <c r="X11" s="1230">
        <v>1286</v>
      </c>
      <c r="Y11" s="1234">
        <v>771</v>
      </c>
    </row>
    <row r="12" spans="1:25">
      <c r="A12" s="1228" t="s">
        <v>447</v>
      </c>
      <c r="B12" s="1232">
        <v>10107</v>
      </c>
      <c r="C12" s="1233">
        <v>10107</v>
      </c>
      <c r="D12" s="1233">
        <v>9857</v>
      </c>
      <c r="E12" s="1233">
        <v>10047</v>
      </c>
      <c r="F12" s="1230">
        <v>10105</v>
      </c>
      <c r="G12" s="1230">
        <v>9706</v>
      </c>
      <c r="H12" s="1230">
        <v>11060</v>
      </c>
      <c r="I12" s="1230">
        <v>10434</v>
      </c>
      <c r="J12" s="1230">
        <v>10777</v>
      </c>
      <c r="K12" s="1230">
        <v>8872</v>
      </c>
      <c r="L12" s="1230">
        <v>9750</v>
      </c>
      <c r="M12" s="1230">
        <v>9395</v>
      </c>
      <c r="N12" s="1230">
        <v>9275</v>
      </c>
      <c r="O12" s="1230">
        <v>9470</v>
      </c>
      <c r="P12" s="1230">
        <v>9597</v>
      </c>
      <c r="Q12" s="1230">
        <v>8468</v>
      </c>
      <c r="R12" s="1230">
        <v>9456</v>
      </c>
      <c r="S12" s="1230">
        <v>10362</v>
      </c>
      <c r="T12" s="1230">
        <v>11175</v>
      </c>
      <c r="U12" s="1230">
        <v>10271</v>
      </c>
      <c r="V12" s="1230">
        <v>10137</v>
      </c>
      <c r="W12" s="1230">
        <v>10750</v>
      </c>
      <c r="X12" s="1230">
        <v>8844</v>
      </c>
      <c r="Y12" s="1231">
        <v>7869</v>
      </c>
    </row>
    <row r="13" spans="1:25">
      <c r="A13" s="1228" t="s">
        <v>448</v>
      </c>
      <c r="B13" s="1232">
        <v>55282</v>
      </c>
      <c r="C13" s="1233">
        <v>55282</v>
      </c>
      <c r="D13" s="1233">
        <v>50345</v>
      </c>
      <c r="E13" s="1233">
        <v>46835</v>
      </c>
      <c r="F13" s="1230">
        <v>45121</v>
      </c>
      <c r="G13" s="1230">
        <v>40701</v>
      </c>
      <c r="H13" s="1230">
        <v>41179</v>
      </c>
      <c r="I13" s="1230">
        <v>42612</v>
      </c>
      <c r="J13" s="1230">
        <v>40436</v>
      </c>
      <c r="K13" s="1230">
        <v>32129</v>
      </c>
      <c r="L13" s="1230">
        <v>29965</v>
      </c>
      <c r="M13" s="1230">
        <v>34202</v>
      </c>
      <c r="N13" s="1230">
        <v>32539</v>
      </c>
      <c r="O13" s="1230">
        <v>32230</v>
      </c>
      <c r="P13" s="1230">
        <v>32596</v>
      </c>
      <c r="Q13" s="1230">
        <v>36328</v>
      </c>
      <c r="R13" s="1230">
        <v>34714</v>
      </c>
      <c r="S13" s="1230">
        <v>35481</v>
      </c>
      <c r="T13" s="1230">
        <v>33850</v>
      </c>
      <c r="U13" s="1230">
        <v>33909</v>
      </c>
      <c r="V13" s="1230">
        <v>31297</v>
      </c>
      <c r="W13" s="1230">
        <v>35770</v>
      </c>
      <c r="X13" s="1230">
        <v>35282</v>
      </c>
      <c r="Y13" s="1231">
        <v>29399</v>
      </c>
    </row>
    <row r="14" spans="1:25">
      <c r="A14" s="1228" t="s">
        <v>449</v>
      </c>
      <c r="B14" s="1232">
        <v>427</v>
      </c>
      <c r="C14" s="1233">
        <v>427</v>
      </c>
      <c r="D14" s="1233">
        <v>380</v>
      </c>
      <c r="E14" s="1233">
        <v>456</v>
      </c>
      <c r="F14" s="1233">
        <v>592</v>
      </c>
      <c r="G14" s="1233">
        <v>613</v>
      </c>
      <c r="H14" s="1233">
        <v>662</v>
      </c>
      <c r="I14" s="1233">
        <v>835</v>
      </c>
      <c r="J14" s="1233">
        <v>786</v>
      </c>
      <c r="K14" s="1233">
        <v>552</v>
      </c>
      <c r="L14" s="1233">
        <v>614</v>
      </c>
      <c r="M14" s="1233">
        <v>352</v>
      </c>
      <c r="N14" s="1233">
        <v>283</v>
      </c>
      <c r="O14" s="1233">
        <v>237</v>
      </c>
      <c r="P14" s="1233">
        <v>311</v>
      </c>
      <c r="Q14" s="1233">
        <v>294</v>
      </c>
      <c r="R14" s="1233">
        <v>254</v>
      </c>
      <c r="S14" s="1233">
        <v>358</v>
      </c>
      <c r="T14" s="1233" t="s">
        <v>43</v>
      </c>
      <c r="U14" s="1233" t="s">
        <v>43</v>
      </c>
      <c r="V14" s="1233" t="s">
        <v>43</v>
      </c>
      <c r="W14" s="1233" t="s">
        <v>43</v>
      </c>
      <c r="X14" s="1233" t="s">
        <v>43</v>
      </c>
      <c r="Y14" s="1234" t="s">
        <v>43</v>
      </c>
    </row>
    <row r="15" spans="1:25">
      <c r="A15" s="1228" t="s">
        <v>450</v>
      </c>
      <c r="B15" s="1232">
        <v>8800</v>
      </c>
      <c r="C15" s="1233">
        <v>8800</v>
      </c>
      <c r="D15" s="1233">
        <v>7700</v>
      </c>
      <c r="E15" s="1233">
        <v>7614</v>
      </c>
      <c r="F15" s="1230">
        <v>8749</v>
      </c>
      <c r="G15" s="1230">
        <v>9090</v>
      </c>
      <c r="H15" s="1230">
        <v>10167</v>
      </c>
      <c r="I15" s="1230">
        <v>10048</v>
      </c>
      <c r="J15" s="1230">
        <v>9874</v>
      </c>
      <c r="K15" s="1230">
        <v>7673</v>
      </c>
      <c r="L15" s="1230">
        <v>8809</v>
      </c>
      <c r="M15" s="1230">
        <v>9118</v>
      </c>
      <c r="N15" s="1230">
        <v>9230</v>
      </c>
      <c r="O15" s="1230">
        <v>9722</v>
      </c>
      <c r="P15" s="1230">
        <v>10158</v>
      </c>
      <c r="Q15" s="1230">
        <v>10010</v>
      </c>
      <c r="R15" s="1230">
        <v>10528</v>
      </c>
      <c r="S15" s="1230">
        <v>13356</v>
      </c>
      <c r="T15" s="1230">
        <v>10584</v>
      </c>
      <c r="U15" s="1230">
        <v>10625</v>
      </c>
      <c r="V15" s="1230">
        <v>11595</v>
      </c>
      <c r="W15" s="1230">
        <v>11347</v>
      </c>
      <c r="X15" s="1230">
        <v>11351</v>
      </c>
      <c r="Y15" s="1231">
        <v>10460</v>
      </c>
    </row>
    <row r="16" spans="1:25">
      <c r="A16" s="1228" t="s">
        <v>451</v>
      </c>
      <c r="B16" s="1232">
        <v>491</v>
      </c>
      <c r="C16" s="1233">
        <v>491</v>
      </c>
      <c r="D16" s="1233">
        <v>516</v>
      </c>
      <c r="E16" s="1233">
        <v>426</v>
      </c>
      <c r="F16" s="1233">
        <v>399</v>
      </c>
      <c r="G16" s="1233">
        <v>303</v>
      </c>
      <c r="H16" s="1233">
        <v>205</v>
      </c>
      <c r="I16" s="1233">
        <v>129</v>
      </c>
      <c r="J16" s="1233">
        <v>103</v>
      </c>
      <c r="K16" s="1233">
        <v>79</v>
      </c>
      <c r="L16" s="1233">
        <v>92</v>
      </c>
      <c r="M16" s="1233">
        <v>105</v>
      </c>
      <c r="N16" s="1233">
        <v>91</v>
      </c>
      <c r="O16" s="1233">
        <v>99</v>
      </c>
      <c r="P16" s="1233">
        <v>100</v>
      </c>
      <c r="Q16" s="1233">
        <v>96</v>
      </c>
      <c r="R16" s="1233">
        <v>101</v>
      </c>
      <c r="S16" s="1233">
        <v>100</v>
      </c>
      <c r="T16" s="1233">
        <v>89</v>
      </c>
      <c r="U16" s="1233">
        <v>72</v>
      </c>
      <c r="V16" s="1233">
        <v>74</v>
      </c>
      <c r="W16" s="1233">
        <v>70</v>
      </c>
      <c r="X16" s="1233">
        <v>81</v>
      </c>
      <c r="Y16" s="1234">
        <v>76</v>
      </c>
    </row>
    <row r="17" spans="1:25">
      <c r="A17" s="1228" t="s">
        <v>452</v>
      </c>
      <c r="B17" s="1232">
        <v>22817</v>
      </c>
      <c r="C17" s="1233">
        <v>22817</v>
      </c>
      <c r="D17" s="1233">
        <v>21762</v>
      </c>
      <c r="E17" s="1233">
        <v>20299</v>
      </c>
      <c r="F17" s="1230">
        <v>22183</v>
      </c>
      <c r="G17" s="1230">
        <v>22761</v>
      </c>
      <c r="H17" s="1230">
        <v>24151</v>
      </c>
      <c r="I17" s="1230">
        <v>25285</v>
      </c>
      <c r="J17" s="1230">
        <v>23831</v>
      </c>
      <c r="K17" s="1230">
        <v>17791</v>
      </c>
      <c r="L17" s="1230">
        <v>18616</v>
      </c>
      <c r="M17" s="1230">
        <v>19787</v>
      </c>
      <c r="N17" s="1230">
        <v>20244</v>
      </c>
      <c r="O17" s="1230">
        <v>19037</v>
      </c>
      <c r="P17" s="1230">
        <v>20157</v>
      </c>
      <c r="Q17" s="1230">
        <v>20781</v>
      </c>
      <c r="R17" s="1230">
        <v>22712</v>
      </c>
      <c r="S17" s="1230">
        <v>22335</v>
      </c>
      <c r="T17" s="1230">
        <v>22070</v>
      </c>
      <c r="U17" s="1230">
        <v>21309</v>
      </c>
      <c r="V17" s="1230">
        <v>20750</v>
      </c>
      <c r="W17" s="1230">
        <v>24262</v>
      </c>
      <c r="X17" s="1230">
        <v>24330</v>
      </c>
      <c r="Y17" s="1231">
        <v>22693</v>
      </c>
    </row>
    <row r="18" spans="1:25">
      <c r="A18" s="1228" t="s">
        <v>453</v>
      </c>
      <c r="B18" s="1232">
        <v>13310</v>
      </c>
      <c r="C18" s="1233">
        <v>13310</v>
      </c>
      <c r="D18" s="1233">
        <v>14180</v>
      </c>
      <c r="E18" s="1233">
        <v>17955</v>
      </c>
      <c r="F18" s="1230">
        <v>18618</v>
      </c>
      <c r="G18" s="1230">
        <v>19779</v>
      </c>
      <c r="H18" s="1230">
        <v>16831</v>
      </c>
      <c r="I18" s="1230">
        <v>18313</v>
      </c>
      <c r="J18" s="1230">
        <v>19581</v>
      </c>
      <c r="K18" s="1230">
        <v>18725</v>
      </c>
      <c r="L18" s="1230">
        <v>17179</v>
      </c>
      <c r="M18" s="1230">
        <v>21410</v>
      </c>
      <c r="N18" s="1230">
        <v>21867</v>
      </c>
      <c r="O18" s="1230">
        <v>19532</v>
      </c>
      <c r="P18" s="1230">
        <v>19441</v>
      </c>
      <c r="Q18" s="1230">
        <v>18906</v>
      </c>
      <c r="R18" s="1230">
        <v>15873</v>
      </c>
      <c r="S18" s="1230">
        <v>15014</v>
      </c>
      <c r="T18" s="1230">
        <v>17859</v>
      </c>
      <c r="U18" s="1230">
        <v>15019</v>
      </c>
      <c r="V18" s="1230">
        <v>7979</v>
      </c>
      <c r="W18" s="1230">
        <v>7367</v>
      </c>
      <c r="X18" s="1230">
        <v>7410</v>
      </c>
      <c r="Y18" s="1231">
        <v>5191</v>
      </c>
    </row>
    <row r="19" spans="1:25">
      <c r="A19" s="1228" t="s">
        <v>454</v>
      </c>
      <c r="B19" s="1232">
        <v>8918</v>
      </c>
      <c r="C19" s="1233">
        <v>8918</v>
      </c>
      <c r="D19" s="1233">
        <v>7741</v>
      </c>
      <c r="E19" s="1233">
        <v>11457</v>
      </c>
      <c r="F19" s="1230">
        <v>11637</v>
      </c>
      <c r="G19" s="1230">
        <v>12457</v>
      </c>
      <c r="H19" s="1230">
        <v>12896</v>
      </c>
      <c r="I19" s="1230">
        <v>14373</v>
      </c>
      <c r="J19" s="1230">
        <v>14748</v>
      </c>
      <c r="K19" s="1230">
        <v>11888</v>
      </c>
      <c r="L19" s="1230">
        <v>13431</v>
      </c>
      <c r="M19" s="1230">
        <v>15088</v>
      </c>
      <c r="N19" s="1230">
        <v>14172</v>
      </c>
      <c r="O19" s="1230">
        <v>13344</v>
      </c>
      <c r="P19" s="1230">
        <v>14307</v>
      </c>
      <c r="Q19" s="1230">
        <v>14036</v>
      </c>
      <c r="R19" s="1230">
        <v>13790</v>
      </c>
      <c r="S19" s="1230">
        <v>15414</v>
      </c>
      <c r="T19" s="1230">
        <v>16885</v>
      </c>
      <c r="U19" s="1230">
        <v>16181</v>
      </c>
      <c r="V19" s="1230">
        <v>15865</v>
      </c>
      <c r="W19" s="1230">
        <v>14566</v>
      </c>
      <c r="X19" s="1230">
        <v>7375</v>
      </c>
      <c r="Y19" s="1231">
        <v>6307</v>
      </c>
    </row>
    <row r="20" spans="1:25">
      <c r="A20" s="1228" t="s">
        <v>455</v>
      </c>
      <c r="B20" s="1232">
        <v>632</v>
      </c>
      <c r="C20" s="1233">
        <v>632</v>
      </c>
      <c r="D20" s="1233">
        <v>585</v>
      </c>
      <c r="E20" s="1233">
        <v>525</v>
      </c>
      <c r="F20" s="1233">
        <v>559</v>
      </c>
      <c r="G20" s="1233">
        <v>392</v>
      </c>
      <c r="H20" s="1233">
        <v>441</v>
      </c>
      <c r="I20" s="1233">
        <v>574</v>
      </c>
      <c r="J20" s="1233">
        <v>279</v>
      </c>
      <c r="K20" s="1233">
        <v>200</v>
      </c>
      <c r="L20" s="1233">
        <v>323</v>
      </c>
      <c r="M20" s="1233">
        <v>288</v>
      </c>
      <c r="N20" s="1233">
        <v>231</v>
      </c>
      <c r="O20" s="1233">
        <v>218</v>
      </c>
      <c r="P20" s="1233">
        <v>208</v>
      </c>
      <c r="Q20" s="1233">
        <v>207</v>
      </c>
      <c r="R20" s="1233">
        <v>201</v>
      </c>
      <c r="S20" s="1233">
        <v>213</v>
      </c>
      <c r="T20" s="1233">
        <v>223</v>
      </c>
      <c r="U20" s="1233">
        <v>191</v>
      </c>
      <c r="V20" s="1233">
        <v>162</v>
      </c>
      <c r="W20" s="1233">
        <v>176</v>
      </c>
      <c r="X20" s="1233">
        <v>167</v>
      </c>
      <c r="Y20" s="1234">
        <v>174</v>
      </c>
    </row>
    <row r="21" spans="1:25">
      <c r="A21" s="1228" t="s">
        <v>457</v>
      </c>
      <c r="B21" s="1232">
        <v>4522</v>
      </c>
      <c r="C21" s="1233">
        <v>4522</v>
      </c>
      <c r="D21" s="1233">
        <v>4293</v>
      </c>
      <c r="E21" s="1233">
        <v>4705</v>
      </c>
      <c r="F21" s="1230">
        <v>5831</v>
      </c>
      <c r="G21" s="1230">
        <v>5865</v>
      </c>
      <c r="H21" s="1230">
        <v>6289</v>
      </c>
      <c r="I21" s="1230">
        <v>7216</v>
      </c>
      <c r="J21" s="1230">
        <v>6984</v>
      </c>
      <c r="K21" s="1230">
        <v>5578</v>
      </c>
      <c r="L21" s="1230">
        <v>5925</v>
      </c>
      <c r="M21" s="1230">
        <v>6378</v>
      </c>
      <c r="N21" s="1230">
        <v>6142</v>
      </c>
      <c r="O21" s="1230">
        <v>6078</v>
      </c>
      <c r="P21" s="1230">
        <v>6169</v>
      </c>
      <c r="Q21" s="1230">
        <v>6545</v>
      </c>
      <c r="R21" s="1230">
        <v>6641</v>
      </c>
      <c r="S21" s="1230">
        <v>6467</v>
      </c>
      <c r="T21" s="1230">
        <v>7023</v>
      </c>
      <c r="U21" s="1230">
        <v>7080</v>
      </c>
      <c r="V21" s="1230">
        <v>6665</v>
      </c>
      <c r="W21" s="1230">
        <v>7188</v>
      </c>
      <c r="X21" s="1230">
        <v>7176</v>
      </c>
      <c r="Y21" s="1231">
        <v>6493</v>
      </c>
    </row>
    <row r="22" spans="1:25">
      <c r="A22" s="1228" t="s">
        <v>458</v>
      </c>
      <c r="B22" s="1232">
        <v>54000</v>
      </c>
      <c r="C22" s="1233">
        <v>54000</v>
      </c>
      <c r="D22" s="1233">
        <v>47700</v>
      </c>
      <c r="E22" s="1233">
        <v>47407</v>
      </c>
      <c r="F22" s="1230">
        <v>52332</v>
      </c>
      <c r="G22" s="1230">
        <v>49972</v>
      </c>
      <c r="H22" s="1230">
        <v>53622</v>
      </c>
      <c r="I22" s="1230">
        <v>54253</v>
      </c>
      <c r="J22" s="1230">
        <v>52043</v>
      </c>
      <c r="K22" s="1230">
        <v>43445</v>
      </c>
      <c r="L22" s="1230">
        <v>48705</v>
      </c>
      <c r="M22" s="1230">
        <v>53746</v>
      </c>
      <c r="N22" s="1230">
        <v>48903</v>
      </c>
      <c r="O22" s="1230">
        <v>50881</v>
      </c>
      <c r="P22" s="1230">
        <v>50073</v>
      </c>
      <c r="Q22" s="1230">
        <v>50603</v>
      </c>
      <c r="R22" s="1230">
        <v>50650</v>
      </c>
      <c r="S22" s="1230">
        <v>54797</v>
      </c>
      <c r="T22" s="1230">
        <v>59388</v>
      </c>
      <c r="U22" s="1230">
        <v>54584</v>
      </c>
      <c r="V22" s="1230">
        <v>51096</v>
      </c>
      <c r="W22" s="1230">
        <v>54387</v>
      </c>
      <c r="X22" s="1230">
        <v>59306</v>
      </c>
      <c r="Y22" s="1231">
        <v>61085</v>
      </c>
    </row>
    <row r="23" spans="1:25">
      <c r="A23" s="1228" t="s">
        <v>459</v>
      </c>
      <c r="B23" s="1232">
        <v>2183</v>
      </c>
      <c r="C23" s="1233">
        <v>2183</v>
      </c>
      <c r="D23" s="1233">
        <v>2138</v>
      </c>
      <c r="E23" s="1233">
        <v>2073</v>
      </c>
      <c r="F23" s="1230">
        <v>2282</v>
      </c>
      <c r="G23" s="1230">
        <v>2422</v>
      </c>
      <c r="H23" s="1230">
        <v>2430</v>
      </c>
      <c r="I23" s="1230">
        <v>2586</v>
      </c>
      <c r="J23" s="1230">
        <v>2549</v>
      </c>
      <c r="K23" s="1230">
        <v>2174</v>
      </c>
      <c r="L23" s="1230">
        <v>2313</v>
      </c>
      <c r="M23" s="1230">
        <v>2322</v>
      </c>
      <c r="N23" s="1230">
        <v>2421</v>
      </c>
      <c r="O23" s="1230">
        <v>2290</v>
      </c>
      <c r="P23" s="1230">
        <v>2434</v>
      </c>
      <c r="Q23" s="1230">
        <v>2688</v>
      </c>
      <c r="R23" s="1230">
        <v>2774</v>
      </c>
      <c r="S23" s="1230">
        <v>2751</v>
      </c>
      <c r="T23" s="1230">
        <v>2765</v>
      </c>
      <c r="U23" s="1230">
        <v>2478</v>
      </c>
      <c r="V23" s="1230">
        <v>2302</v>
      </c>
      <c r="W23" s="1230">
        <v>1881</v>
      </c>
      <c r="X23" s="1230">
        <v>2190</v>
      </c>
      <c r="Y23" s="1231">
        <v>2263</v>
      </c>
    </row>
    <row r="24" spans="1:25">
      <c r="A24" s="1228" t="s">
        <v>461</v>
      </c>
      <c r="B24" s="1232">
        <v>16354</v>
      </c>
      <c r="C24" s="1233">
        <v>16354</v>
      </c>
      <c r="D24" s="1233">
        <v>16102</v>
      </c>
      <c r="E24" s="1233">
        <v>15218</v>
      </c>
      <c r="F24" s="1230">
        <v>17022</v>
      </c>
      <c r="G24" s="1230">
        <v>16582</v>
      </c>
      <c r="H24" s="1230">
        <v>15791</v>
      </c>
      <c r="I24" s="1230">
        <v>15757</v>
      </c>
      <c r="J24" s="1230">
        <v>15236</v>
      </c>
      <c r="K24" s="1230">
        <v>11088</v>
      </c>
      <c r="L24" s="1230">
        <v>12375</v>
      </c>
      <c r="M24" s="1230">
        <v>14719</v>
      </c>
      <c r="N24" s="1230">
        <v>13472</v>
      </c>
      <c r="O24" s="1230">
        <v>12941</v>
      </c>
      <c r="P24" s="1230">
        <v>12264</v>
      </c>
      <c r="Q24" s="1230">
        <v>13673</v>
      </c>
      <c r="R24" s="1230">
        <v>13535</v>
      </c>
      <c r="S24" s="1230">
        <v>13782</v>
      </c>
      <c r="T24" s="1230">
        <v>13076</v>
      </c>
      <c r="U24" s="1230">
        <v>13312</v>
      </c>
      <c r="V24" s="1230">
        <v>12291</v>
      </c>
      <c r="W24" s="1230">
        <v>13625</v>
      </c>
      <c r="X24" s="1230">
        <v>13324</v>
      </c>
      <c r="Y24" s="1231">
        <v>12878</v>
      </c>
    </row>
    <row r="25" spans="1:25">
      <c r="A25" s="1228" t="s">
        <v>462</v>
      </c>
      <c r="B25" s="1232">
        <v>18100</v>
      </c>
      <c r="C25" s="1233">
        <v>18100</v>
      </c>
      <c r="D25" s="1233">
        <v>19400</v>
      </c>
      <c r="E25" s="1233">
        <v>18734</v>
      </c>
      <c r="F25" s="1230">
        <v>22552</v>
      </c>
      <c r="G25" s="1230">
        <v>21427</v>
      </c>
      <c r="H25" s="1230">
        <v>21919</v>
      </c>
      <c r="I25" s="1230">
        <v>21265</v>
      </c>
      <c r="J25" s="1230">
        <v>21077</v>
      </c>
      <c r="K25" s="1230">
        <v>19171</v>
      </c>
      <c r="L25" s="1230">
        <v>18576</v>
      </c>
      <c r="M25" s="1230">
        <v>20974</v>
      </c>
      <c r="N25" s="1230">
        <v>21444</v>
      </c>
      <c r="O25" s="1230">
        <v>22401</v>
      </c>
      <c r="P25" s="1230">
        <v>22143</v>
      </c>
      <c r="Q25" s="1230">
        <v>19342</v>
      </c>
      <c r="R25" s="1230">
        <v>17053</v>
      </c>
      <c r="S25" s="1230">
        <v>17167</v>
      </c>
      <c r="T25" s="1230">
        <v>17206</v>
      </c>
      <c r="U25" s="1230">
        <v>16884</v>
      </c>
      <c r="V25" s="1233" t="s">
        <v>43</v>
      </c>
      <c r="W25" s="1233" t="s">
        <v>43</v>
      </c>
      <c r="X25" s="1233" t="s">
        <v>43</v>
      </c>
      <c r="Y25" s="1234" t="s">
        <v>43</v>
      </c>
    </row>
    <row r="26" spans="1:25">
      <c r="A26" s="1228" t="s">
        <v>463</v>
      </c>
      <c r="B26" s="1232">
        <v>11233</v>
      </c>
      <c r="C26" s="1233">
        <v>11233</v>
      </c>
      <c r="D26" s="1233">
        <v>10930</v>
      </c>
      <c r="E26" s="1233">
        <v>10113</v>
      </c>
      <c r="F26" s="1230">
        <v>9702</v>
      </c>
      <c r="G26" s="1230">
        <v>9463</v>
      </c>
      <c r="H26" s="1230">
        <v>9988</v>
      </c>
      <c r="I26" s="1230">
        <v>9647</v>
      </c>
      <c r="J26" s="1230">
        <v>9299</v>
      </c>
      <c r="K26" s="1230">
        <v>6964</v>
      </c>
      <c r="L26" s="1230">
        <v>8105</v>
      </c>
      <c r="M26" s="1230">
        <v>7960</v>
      </c>
      <c r="N26" s="1230">
        <v>7591</v>
      </c>
      <c r="O26" s="1230">
        <v>8494</v>
      </c>
      <c r="P26" s="1230">
        <v>8829</v>
      </c>
      <c r="Q26" s="1230">
        <v>8439</v>
      </c>
      <c r="R26" s="1230">
        <v>8370</v>
      </c>
      <c r="S26" s="1230">
        <v>8477</v>
      </c>
      <c r="T26" s="1230">
        <v>8373</v>
      </c>
      <c r="U26" s="1230">
        <v>8134</v>
      </c>
      <c r="V26" s="1230">
        <v>6908</v>
      </c>
      <c r="W26" s="1230">
        <v>8190</v>
      </c>
      <c r="X26" s="1230">
        <v>7838</v>
      </c>
      <c r="Y26" s="1231">
        <v>7488</v>
      </c>
    </row>
    <row r="27" spans="1:25">
      <c r="A27" s="1228" t="s">
        <v>464</v>
      </c>
      <c r="B27" s="1232">
        <v>2857</v>
      </c>
      <c r="C27" s="1233">
        <v>2857</v>
      </c>
      <c r="D27" s="1233">
        <v>2837</v>
      </c>
      <c r="E27" s="1233">
        <v>3018</v>
      </c>
      <c r="F27" s="1230">
        <v>3149</v>
      </c>
      <c r="G27" s="1230">
        <v>3245</v>
      </c>
      <c r="H27" s="1230">
        <v>3373</v>
      </c>
      <c r="I27" s="1230">
        <v>3603</v>
      </c>
      <c r="J27" s="1230">
        <v>3520</v>
      </c>
      <c r="K27" s="1230">
        <v>2817</v>
      </c>
      <c r="L27" s="1230">
        <v>3421</v>
      </c>
      <c r="M27" s="1230">
        <v>3752</v>
      </c>
      <c r="N27" s="1230">
        <v>3470</v>
      </c>
      <c r="O27" s="1230">
        <v>3799</v>
      </c>
      <c r="P27" s="1230">
        <v>4110</v>
      </c>
      <c r="Q27" s="1230">
        <v>4175</v>
      </c>
      <c r="R27" s="1230">
        <v>4360</v>
      </c>
      <c r="S27" s="1230">
        <v>5128</v>
      </c>
      <c r="T27" s="1230">
        <v>5151</v>
      </c>
      <c r="U27" s="1230">
        <v>5292</v>
      </c>
      <c r="V27" s="1230">
        <v>4726</v>
      </c>
      <c r="W27" s="1230">
        <v>4937</v>
      </c>
      <c r="X27" s="1230">
        <v>4928</v>
      </c>
      <c r="Y27" s="1231">
        <v>4629</v>
      </c>
    </row>
    <row r="28" spans="1:25">
      <c r="A28" s="1228" t="s">
        <v>465</v>
      </c>
      <c r="B28" s="1232">
        <v>19468</v>
      </c>
      <c r="C28" s="1233">
        <v>18954</v>
      </c>
      <c r="D28" s="1233">
        <v>19197</v>
      </c>
      <c r="E28" s="1233">
        <v>20170</v>
      </c>
      <c r="F28" s="1230">
        <v>20856</v>
      </c>
      <c r="G28" s="1230">
        <v>21675</v>
      </c>
      <c r="H28" s="1230">
        <v>22271</v>
      </c>
      <c r="I28" s="1230">
        <v>23250</v>
      </c>
      <c r="J28" s="1230">
        <v>22924</v>
      </c>
      <c r="K28" s="1230">
        <v>20389</v>
      </c>
      <c r="L28" s="1230">
        <v>23464</v>
      </c>
      <c r="M28" s="1230">
        <v>22864</v>
      </c>
      <c r="N28" s="1230">
        <v>22043</v>
      </c>
      <c r="O28" s="1230">
        <v>20970</v>
      </c>
      <c r="P28" s="1230">
        <v>21296</v>
      </c>
      <c r="Q28" s="1230">
        <v>20699</v>
      </c>
      <c r="R28" s="1230">
        <v>21406</v>
      </c>
      <c r="S28" s="1230">
        <v>21838</v>
      </c>
      <c r="T28" s="1230">
        <v>22794</v>
      </c>
      <c r="U28" s="1230">
        <v>22222</v>
      </c>
      <c r="V28" s="1230">
        <v>22094</v>
      </c>
      <c r="W28" s="1230">
        <v>23449</v>
      </c>
      <c r="X28" s="1230">
        <v>23161</v>
      </c>
      <c r="Y28" s="1231">
        <v>21953</v>
      </c>
    </row>
    <row r="29" spans="1:25">
      <c r="A29" s="1235" t="s">
        <v>460</v>
      </c>
      <c r="B29" s="1236">
        <v>17496</v>
      </c>
      <c r="C29" s="1237">
        <v>17496</v>
      </c>
      <c r="D29" s="1237">
        <v>16900</v>
      </c>
      <c r="E29" s="1237">
        <v>15862</v>
      </c>
      <c r="F29" s="1238">
        <v>15092</v>
      </c>
      <c r="G29" s="1238">
        <v>14866</v>
      </c>
      <c r="H29" s="1238">
        <v>15779</v>
      </c>
      <c r="I29" s="1238">
        <v>16304</v>
      </c>
      <c r="J29" s="1238">
        <v>15437</v>
      </c>
      <c r="K29" s="1238">
        <v>12791</v>
      </c>
      <c r="L29" s="1238">
        <v>13770</v>
      </c>
      <c r="M29" s="1238">
        <v>14316</v>
      </c>
      <c r="N29" s="1238">
        <v>14267</v>
      </c>
      <c r="O29" s="1238">
        <v>13965</v>
      </c>
      <c r="P29" s="1238">
        <v>14575</v>
      </c>
      <c r="Q29" s="1238">
        <v>15261</v>
      </c>
      <c r="R29" s="1238">
        <v>15619</v>
      </c>
      <c r="S29" s="1238">
        <v>15843</v>
      </c>
      <c r="T29" s="1238">
        <v>16564</v>
      </c>
      <c r="U29" s="1238">
        <v>16180</v>
      </c>
      <c r="V29" s="1238">
        <v>15251</v>
      </c>
      <c r="W29" s="1238">
        <v>16326</v>
      </c>
      <c r="X29" s="1238">
        <v>16368</v>
      </c>
      <c r="Y29" s="1249">
        <v>15038</v>
      </c>
    </row>
    <row r="31" spans="1:25">
      <c r="A31" s="1250" t="s">
        <v>469</v>
      </c>
      <c r="B31" s="1250"/>
      <c r="C31" s="1250"/>
      <c r="D31" s="1250"/>
      <c r="E31" s="1250"/>
    </row>
    <row r="32" spans="1:25">
      <c r="A32" s="1251" t="s">
        <v>282</v>
      </c>
      <c r="B32" s="1251"/>
      <c r="C32" s="1251"/>
      <c r="D32" s="1251"/>
      <c r="E32" s="1251"/>
    </row>
  </sheetData>
  <sortState xmlns:xlrd2="http://schemas.microsoft.com/office/spreadsheetml/2017/richdata2" ref="A4:Y29">
    <sortCondition ref="A4:A29"/>
  </sortState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A7443-7D65-40DA-BD2A-493C77B9DF7E}">
  <dimension ref="A1:S27"/>
  <sheetViews>
    <sheetView workbookViewId="0">
      <pane xSplit="1" ySplit="3" topLeftCell="H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1.5703125" defaultRowHeight="12.75"/>
  <cols>
    <col min="1" max="1" width="66.7109375" style="1246" bestFit="1" customWidth="1"/>
    <col min="2" max="16384" width="11.5703125" style="1246"/>
  </cols>
  <sheetData>
    <row r="1" spans="1:19">
      <c r="A1" s="1252" t="s">
        <v>30</v>
      </c>
    </row>
    <row r="2" spans="1:19">
      <c r="R2" s="1222" t="s">
        <v>437</v>
      </c>
    </row>
    <row r="3" spans="1:19">
      <c r="A3" s="1253"/>
      <c r="B3" s="1259" t="s">
        <v>663</v>
      </c>
      <c r="C3" s="1260" t="s">
        <v>665</v>
      </c>
      <c r="D3" s="1260" t="s">
        <v>666</v>
      </c>
      <c r="E3" s="1260" t="s">
        <v>667</v>
      </c>
      <c r="F3" s="1260" t="s">
        <v>668</v>
      </c>
      <c r="G3" s="1260" t="s">
        <v>669</v>
      </c>
      <c r="H3" s="1260" t="s">
        <v>670</v>
      </c>
      <c r="I3" s="1260" t="s">
        <v>671</v>
      </c>
      <c r="J3" s="1260" t="s">
        <v>672</v>
      </c>
      <c r="K3" s="1260" t="s">
        <v>673</v>
      </c>
      <c r="L3" s="1260" t="s">
        <v>674</v>
      </c>
      <c r="M3" s="1260" t="s">
        <v>675</v>
      </c>
      <c r="N3" s="1260" t="s">
        <v>676</v>
      </c>
      <c r="O3" s="1260" t="s">
        <v>677</v>
      </c>
      <c r="P3" s="1260" t="s">
        <v>678</v>
      </c>
      <c r="Q3" s="1260" t="s">
        <v>679</v>
      </c>
      <c r="R3" s="1261" t="s">
        <v>680</v>
      </c>
      <c r="S3" s="1258" t="s">
        <v>664</v>
      </c>
    </row>
    <row r="4" spans="1:19">
      <c r="A4" s="1256" t="s">
        <v>438</v>
      </c>
      <c r="B4" s="1262">
        <v>64711</v>
      </c>
      <c r="C4" s="1263">
        <v>64056</v>
      </c>
      <c r="D4" s="1263">
        <v>55652</v>
      </c>
      <c r="E4" s="1263">
        <v>62278</v>
      </c>
      <c r="F4" s="1263">
        <v>55027</v>
      </c>
      <c r="G4" s="1263">
        <v>58488</v>
      </c>
      <c r="H4" s="1263">
        <v>60070</v>
      </c>
      <c r="I4" s="1263">
        <v>59093</v>
      </c>
      <c r="J4" s="1263">
        <v>55315</v>
      </c>
      <c r="K4" s="1263">
        <v>54347</v>
      </c>
      <c r="L4" s="1263">
        <v>55518</v>
      </c>
      <c r="M4" s="1263">
        <v>46901</v>
      </c>
      <c r="N4" s="1263">
        <v>50919</v>
      </c>
      <c r="O4" s="1263">
        <v>46338</v>
      </c>
      <c r="P4" s="1263">
        <v>48197</v>
      </c>
      <c r="Q4" s="1263">
        <v>44117</v>
      </c>
      <c r="R4" s="1264">
        <v>41506</v>
      </c>
      <c r="S4" s="1254" t="s">
        <v>664</v>
      </c>
    </row>
    <row r="5" spans="1:19">
      <c r="A5" s="1257" t="s">
        <v>439</v>
      </c>
      <c r="B5" s="1265">
        <v>2597</v>
      </c>
      <c r="C5" s="1254">
        <v>2359</v>
      </c>
      <c r="D5" s="1254">
        <v>2003</v>
      </c>
      <c r="E5" s="1254">
        <v>2375</v>
      </c>
      <c r="F5" s="1254">
        <v>2123</v>
      </c>
      <c r="G5" s="1254">
        <v>2191</v>
      </c>
      <c r="H5" s="1254">
        <v>2353</v>
      </c>
      <c r="I5" s="1254">
        <v>2177</v>
      </c>
      <c r="J5" s="1254">
        <v>1806</v>
      </c>
      <c r="K5" s="1254">
        <v>1962</v>
      </c>
      <c r="L5" s="1254">
        <v>2022</v>
      </c>
      <c r="M5" s="1254">
        <v>1489</v>
      </c>
      <c r="N5" s="1254">
        <v>1715</v>
      </c>
      <c r="O5" s="1254">
        <v>1606</v>
      </c>
      <c r="P5" s="1254">
        <v>1506</v>
      </c>
      <c r="Q5" s="1254">
        <v>1233</v>
      </c>
      <c r="R5" s="1266">
        <v>1187</v>
      </c>
      <c r="S5" s="1254" t="s">
        <v>664</v>
      </c>
    </row>
    <row r="6" spans="1:19">
      <c r="A6" s="1257" t="s">
        <v>440</v>
      </c>
      <c r="B6" s="1265">
        <v>9006</v>
      </c>
      <c r="C6" s="1254">
        <v>8746</v>
      </c>
      <c r="D6" s="1254">
        <v>7087</v>
      </c>
      <c r="E6" s="1254">
        <v>9070</v>
      </c>
      <c r="F6" s="1254">
        <v>9251</v>
      </c>
      <c r="G6" s="1254">
        <v>10420</v>
      </c>
      <c r="H6" s="1254">
        <v>10365</v>
      </c>
      <c r="I6" s="1254">
        <v>10451</v>
      </c>
      <c r="J6" s="1254">
        <v>10426</v>
      </c>
      <c r="K6" s="1254">
        <v>10331</v>
      </c>
      <c r="L6" s="1254">
        <v>11098</v>
      </c>
      <c r="M6" s="1254">
        <v>7986</v>
      </c>
      <c r="N6" s="1254">
        <v>7767</v>
      </c>
      <c r="O6" s="1254">
        <v>7388</v>
      </c>
      <c r="P6" s="1254">
        <v>8180</v>
      </c>
      <c r="Q6" s="1254">
        <v>7559</v>
      </c>
      <c r="R6" s="1266">
        <v>6951</v>
      </c>
      <c r="S6" s="1254" t="s">
        <v>664</v>
      </c>
    </row>
    <row r="7" spans="1:19">
      <c r="A7" s="1257" t="s">
        <v>441</v>
      </c>
      <c r="B7" s="1265">
        <v>1011</v>
      </c>
      <c r="C7" s="1254">
        <v>2890</v>
      </c>
      <c r="D7" s="1254">
        <v>5436</v>
      </c>
      <c r="E7" s="1254">
        <v>6048</v>
      </c>
      <c r="F7" s="1254">
        <v>4310</v>
      </c>
      <c r="G7" s="1254">
        <v>5349</v>
      </c>
      <c r="H7" s="1254">
        <v>5374</v>
      </c>
      <c r="I7" s="1254">
        <v>5074</v>
      </c>
      <c r="J7" s="1254">
        <v>5595</v>
      </c>
      <c r="K7" s="1254">
        <v>5477</v>
      </c>
      <c r="L7" s="1254">
        <v>5279</v>
      </c>
      <c r="M7" s="1254">
        <v>4858</v>
      </c>
      <c r="N7" s="1254">
        <v>5867</v>
      </c>
      <c r="O7" s="1254">
        <v>6256</v>
      </c>
      <c r="P7" s="1254">
        <v>5792</v>
      </c>
      <c r="Q7" s="1254">
        <v>3787</v>
      </c>
      <c r="R7" s="1266">
        <v>4253</v>
      </c>
      <c r="S7" s="1254" t="s">
        <v>664</v>
      </c>
    </row>
    <row r="8" spans="1:19">
      <c r="A8" s="1257" t="s">
        <v>443</v>
      </c>
      <c r="B8" s="1265">
        <v>109</v>
      </c>
      <c r="C8" s="1254">
        <v>842</v>
      </c>
      <c r="D8" s="1254">
        <v>727</v>
      </c>
      <c r="E8" s="1254">
        <v>940</v>
      </c>
      <c r="F8" s="1254">
        <v>692</v>
      </c>
      <c r="G8" s="1254">
        <v>772</v>
      </c>
      <c r="H8" s="1254">
        <v>771</v>
      </c>
      <c r="I8" s="1254">
        <v>716</v>
      </c>
      <c r="J8" s="1254">
        <v>879</v>
      </c>
      <c r="K8" s="1254">
        <v>836</v>
      </c>
      <c r="L8" s="1254">
        <v>813</v>
      </c>
      <c r="M8" s="1254">
        <v>678</v>
      </c>
      <c r="N8" s="1254">
        <v>835</v>
      </c>
      <c r="O8" s="1254">
        <v>903</v>
      </c>
      <c r="P8" s="1254">
        <v>841</v>
      </c>
      <c r="Q8" s="1254">
        <v>595</v>
      </c>
      <c r="R8" s="1266">
        <v>486</v>
      </c>
      <c r="S8" s="1254" t="s">
        <v>664</v>
      </c>
    </row>
    <row r="9" spans="1:19">
      <c r="A9" s="1257" t="s">
        <v>447</v>
      </c>
      <c r="B9" s="1265">
        <v>102</v>
      </c>
      <c r="C9" s="1254">
        <v>80</v>
      </c>
      <c r="D9" s="1254">
        <v>61</v>
      </c>
      <c r="E9" s="1254">
        <v>76</v>
      </c>
      <c r="F9" s="1254">
        <v>90</v>
      </c>
      <c r="G9" s="1254">
        <v>124</v>
      </c>
      <c r="H9" s="1254">
        <v>121</v>
      </c>
      <c r="I9" s="1254">
        <v>136</v>
      </c>
      <c r="J9" s="1254">
        <v>128</v>
      </c>
      <c r="K9" s="1254">
        <v>103</v>
      </c>
      <c r="L9" s="1254" t="s">
        <v>43</v>
      </c>
      <c r="M9" s="1254" t="s">
        <v>43</v>
      </c>
      <c r="N9" s="1254">
        <v>122</v>
      </c>
      <c r="O9" s="1254">
        <v>127</v>
      </c>
      <c r="P9" s="1254">
        <v>148</v>
      </c>
      <c r="Q9" s="1254">
        <v>194</v>
      </c>
      <c r="R9" s="1266">
        <v>221</v>
      </c>
      <c r="S9" s="1254" t="s">
        <v>664</v>
      </c>
    </row>
    <row r="10" spans="1:19">
      <c r="A10" s="1257" t="s">
        <v>448</v>
      </c>
      <c r="B10" s="1265">
        <v>9208</v>
      </c>
      <c r="C10" s="1254">
        <v>8910</v>
      </c>
      <c r="D10" s="1254">
        <v>8711</v>
      </c>
      <c r="E10" s="1254">
        <v>9474</v>
      </c>
      <c r="F10" s="1254">
        <v>8926</v>
      </c>
      <c r="G10" s="1254">
        <v>8981</v>
      </c>
      <c r="H10" s="1254">
        <v>9082</v>
      </c>
      <c r="I10" s="1254">
        <v>8770</v>
      </c>
      <c r="J10" s="1254">
        <v>8484</v>
      </c>
      <c r="K10" s="1254">
        <v>8310</v>
      </c>
      <c r="L10" s="1254">
        <v>7515</v>
      </c>
      <c r="M10" s="1254">
        <v>7255</v>
      </c>
      <c r="N10" s="1254">
        <v>7996</v>
      </c>
      <c r="O10" s="1254">
        <v>6988</v>
      </c>
      <c r="P10" s="1254">
        <v>7265</v>
      </c>
      <c r="Q10" s="1254">
        <v>6593</v>
      </c>
      <c r="R10" s="1266">
        <v>5920</v>
      </c>
      <c r="S10" s="1254" t="s">
        <v>664</v>
      </c>
    </row>
    <row r="11" spans="1:19">
      <c r="A11" s="1257" t="s">
        <v>450</v>
      </c>
      <c r="B11" s="1265">
        <v>2212</v>
      </c>
      <c r="C11" s="1254">
        <v>2250</v>
      </c>
      <c r="D11" s="1254">
        <v>1831</v>
      </c>
      <c r="E11" s="1254">
        <v>2393</v>
      </c>
      <c r="F11" s="1254">
        <v>1840</v>
      </c>
      <c r="G11" s="1254">
        <v>1982</v>
      </c>
      <c r="H11" s="1254">
        <v>1924</v>
      </c>
      <c r="I11" s="1254">
        <v>1811</v>
      </c>
      <c r="J11" s="1254">
        <v>1824</v>
      </c>
      <c r="K11" s="1254">
        <v>1975</v>
      </c>
      <c r="L11" s="1254">
        <v>1992</v>
      </c>
      <c r="M11" s="1254">
        <v>1608</v>
      </c>
      <c r="N11" s="1254">
        <v>2120</v>
      </c>
      <c r="O11" s="1254">
        <v>1998</v>
      </c>
      <c r="P11" s="1254">
        <v>1873</v>
      </c>
      <c r="Q11" s="1254">
        <v>1508</v>
      </c>
      <c r="R11" s="1266">
        <v>1316</v>
      </c>
      <c r="S11" s="1254" t="s">
        <v>664</v>
      </c>
    </row>
    <row r="12" spans="1:19">
      <c r="A12" s="1257" t="s">
        <v>452</v>
      </c>
      <c r="B12" s="1265">
        <v>93</v>
      </c>
      <c r="C12" s="1254">
        <v>64</v>
      </c>
      <c r="D12" s="1254">
        <v>54</v>
      </c>
      <c r="E12" s="1254">
        <v>108</v>
      </c>
      <c r="F12" s="1254">
        <v>144</v>
      </c>
      <c r="G12" s="1254">
        <v>81</v>
      </c>
      <c r="H12" s="1254">
        <v>89</v>
      </c>
      <c r="I12" s="1254">
        <v>64</v>
      </c>
      <c r="J12" s="1254">
        <v>62</v>
      </c>
      <c r="K12" s="1254">
        <v>67</v>
      </c>
      <c r="L12" s="1254">
        <v>61</v>
      </c>
      <c r="M12" s="1254">
        <v>74</v>
      </c>
      <c r="N12" s="1254">
        <v>55</v>
      </c>
      <c r="O12" s="1254">
        <v>124</v>
      </c>
      <c r="P12" s="1254">
        <v>140</v>
      </c>
      <c r="Q12" s="1254">
        <v>100</v>
      </c>
      <c r="R12" s="1266" t="s">
        <v>43</v>
      </c>
      <c r="S12" s="1254" t="s">
        <v>664</v>
      </c>
    </row>
    <row r="13" spans="1:19">
      <c r="A13" s="1257" t="s">
        <v>454</v>
      </c>
      <c r="B13" s="1265">
        <v>10</v>
      </c>
      <c r="C13" s="1254">
        <v>12</v>
      </c>
      <c r="D13" s="1254">
        <v>3</v>
      </c>
      <c r="E13" s="1254">
        <v>3</v>
      </c>
      <c r="F13" s="1254">
        <v>3</v>
      </c>
      <c r="G13" s="1254">
        <v>1</v>
      </c>
      <c r="H13" s="1254">
        <v>0</v>
      </c>
      <c r="I13" s="1254">
        <v>0</v>
      </c>
      <c r="J13" s="1254">
        <v>0</v>
      </c>
      <c r="K13" s="1254">
        <v>0</v>
      </c>
      <c r="L13" s="1254">
        <v>0</v>
      </c>
      <c r="M13" s="1254">
        <v>0</v>
      </c>
      <c r="N13" s="1254">
        <v>0</v>
      </c>
      <c r="O13" s="1254">
        <v>0</v>
      </c>
      <c r="P13" s="1254">
        <v>3</v>
      </c>
      <c r="Q13" s="1254">
        <v>9</v>
      </c>
      <c r="R13" s="1266">
        <v>12</v>
      </c>
      <c r="S13" s="1254" t="s">
        <v>664</v>
      </c>
    </row>
    <row r="14" spans="1:19">
      <c r="A14" s="1257" t="s">
        <v>455</v>
      </c>
      <c r="B14" s="1265">
        <v>345</v>
      </c>
      <c r="C14" s="1254">
        <v>367</v>
      </c>
      <c r="D14" s="1254">
        <v>279</v>
      </c>
      <c r="E14" s="1254">
        <v>359</v>
      </c>
      <c r="F14" s="1254">
        <v>305</v>
      </c>
      <c r="G14" s="1254">
        <v>290</v>
      </c>
      <c r="H14" s="1254">
        <v>313</v>
      </c>
      <c r="I14" s="1254">
        <v>285</v>
      </c>
      <c r="J14" s="1254">
        <v>235</v>
      </c>
      <c r="K14" s="1254">
        <v>190</v>
      </c>
      <c r="L14" s="1254">
        <v>195</v>
      </c>
      <c r="M14" s="1254">
        <v>205</v>
      </c>
      <c r="N14" s="1254">
        <v>228</v>
      </c>
      <c r="O14" s="1254">
        <v>201</v>
      </c>
      <c r="P14" s="1254">
        <v>217</v>
      </c>
      <c r="Q14" s="1254">
        <v>200</v>
      </c>
      <c r="R14" s="1266">
        <v>165</v>
      </c>
      <c r="S14" s="1254" t="s">
        <v>664</v>
      </c>
    </row>
    <row r="15" spans="1:19">
      <c r="A15" s="1257" t="s">
        <v>457</v>
      </c>
      <c r="B15" s="1265">
        <v>46486</v>
      </c>
      <c r="C15" s="1254">
        <v>46234</v>
      </c>
      <c r="D15" s="1254">
        <v>37863</v>
      </c>
      <c r="E15" s="1254">
        <v>46562</v>
      </c>
      <c r="F15" s="1254">
        <v>46462</v>
      </c>
      <c r="G15" s="1254">
        <v>46681</v>
      </c>
      <c r="H15" s="1254">
        <v>47688</v>
      </c>
      <c r="I15" s="1254">
        <v>48252</v>
      </c>
      <c r="J15" s="1254">
        <v>46912</v>
      </c>
      <c r="K15" s="1254">
        <v>47657</v>
      </c>
      <c r="L15" s="1254">
        <v>47960</v>
      </c>
      <c r="M15" s="1254">
        <v>45886</v>
      </c>
      <c r="N15" s="1254">
        <v>46194</v>
      </c>
      <c r="O15" s="1254">
        <v>44106</v>
      </c>
      <c r="P15" s="1254">
        <v>46591</v>
      </c>
      <c r="Q15" s="1254">
        <v>44551</v>
      </c>
      <c r="R15" s="1266">
        <v>41631</v>
      </c>
      <c r="S15" s="1254" t="s">
        <v>664</v>
      </c>
    </row>
    <row r="16" spans="1:19">
      <c r="A16" s="1257" t="s">
        <v>458</v>
      </c>
      <c r="B16" s="1265">
        <v>277</v>
      </c>
      <c r="C16" s="1254">
        <v>277</v>
      </c>
      <c r="D16" s="1254">
        <v>202</v>
      </c>
      <c r="E16" s="1254">
        <v>130</v>
      </c>
      <c r="F16" s="1254">
        <v>161</v>
      </c>
      <c r="G16" s="1254">
        <v>131</v>
      </c>
      <c r="H16" s="1254">
        <v>91</v>
      </c>
      <c r="I16" s="1254">
        <v>110</v>
      </c>
      <c r="J16" s="1254">
        <v>88</v>
      </c>
      <c r="K16" s="1254">
        <v>108</v>
      </c>
      <c r="L16" s="1254">
        <v>115</v>
      </c>
      <c r="M16" s="1254">
        <v>125</v>
      </c>
      <c r="N16" s="1254">
        <v>87</v>
      </c>
      <c r="O16" s="1254">
        <v>77</v>
      </c>
      <c r="P16" s="1254">
        <v>54</v>
      </c>
      <c r="Q16" s="1254">
        <v>40</v>
      </c>
      <c r="R16" s="1266">
        <v>29</v>
      </c>
      <c r="S16" s="1254" t="s">
        <v>664</v>
      </c>
    </row>
    <row r="17" spans="1:19">
      <c r="A17" s="1257" t="s">
        <v>461</v>
      </c>
      <c r="B17" s="1265">
        <v>8195</v>
      </c>
      <c r="C17" s="1254">
        <v>8687</v>
      </c>
      <c r="D17" s="1254">
        <v>11765</v>
      </c>
      <c r="E17" s="1254">
        <v>14317</v>
      </c>
      <c r="F17" s="1254">
        <v>11409</v>
      </c>
      <c r="G17" s="1254">
        <v>12520</v>
      </c>
      <c r="H17" s="1254">
        <v>12242</v>
      </c>
      <c r="I17" s="1254">
        <v>11760</v>
      </c>
      <c r="J17" s="1254">
        <v>13168</v>
      </c>
      <c r="K17" s="1254">
        <v>13153</v>
      </c>
      <c r="L17" s="1254">
        <v>12517</v>
      </c>
      <c r="M17" s="1254">
        <v>12261</v>
      </c>
      <c r="N17" s="1254">
        <v>13957</v>
      </c>
      <c r="O17" s="1254">
        <v>13638</v>
      </c>
      <c r="P17" s="1254">
        <v>13522</v>
      </c>
      <c r="Q17" s="1254">
        <v>10757</v>
      </c>
      <c r="R17" s="1266">
        <v>11947</v>
      </c>
      <c r="S17" s="1254" t="s">
        <v>664</v>
      </c>
    </row>
    <row r="18" spans="1:19">
      <c r="A18" s="1257" t="s">
        <v>462</v>
      </c>
      <c r="B18" s="1265">
        <v>162</v>
      </c>
      <c r="C18" s="1254">
        <v>164</v>
      </c>
      <c r="D18" s="1254">
        <v>133</v>
      </c>
      <c r="E18" s="1254">
        <v>156</v>
      </c>
      <c r="F18" s="1254">
        <v>144</v>
      </c>
      <c r="G18" s="1254">
        <v>165</v>
      </c>
      <c r="H18" s="1254">
        <v>211</v>
      </c>
      <c r="I18" s="1254">
        <v>169</v>
      </c>
      <c r="J18" s="1254">
        <v>120</v>
      </c>
      <c r="K18" s="1254">
        <v>108</v>
      </c>
      <c r="L18" s="1254">
        <v>99</v>
      </c>
      <c r="M18" s="1254">
        <v>93</v>
      </c>
      <c r="N18" s="1254">
        <v>187</v>
      </c>
      <c r="O18" s="1254" t="s">
        <v>43</v>
      </c>
      <c r="P18" s="1254" t="s">
        <v>43</v>
      </c>
      <c r="Q18" s="1254" t="s">
        <v>43</v>
      </c>
      <c r="R18" s="1266" t="s">
        <v>43</v>
      </c>
      <c r="S18" s="1254" t="s">
        <v>664</v>
      </c>
    </row>
    <row r="19" spans="1:19">
      <c r="A19" s="1257" t="s">
        <v>463</v>
      </c>
      <c r="B19" s="1265">
        <v>1004</v>
      </c>
      <c r="C19" s="1254">
        <v>1101</v>
      </c>
      <c r="D19" s="1254">
        <v>899</v>
      </c>
      <c r="E19" s="1254">
        <v>1189</v>
      </c>
      <c r="F19" s="1254">
        <v>931</v>
      </c>
      <c r="G19" s="1254">
        <v>986</v>
      </c>
      <c r="H19" s="1254">
        <v>1006</v>
      </c>
      <c r="I19" s="1254">
        <v>905</v>
      </c>
      <c r="J19" s="1254">
        <v>741</v>
      </c>
      <c r="K19" s="1254">
        <v>903</v>
      </c>
      <c r="L19" s="1254">
        <v>933</v>
      </c>
      <c r="M19" s="1254">
        <v>778</v>
      </c>
      <c r="N19" s="1254">
        <v>937</v>
      </c>
      <c r="O19" s="1254">
        <v>834</v>
      </c>
      <c r="P19" s="1254">
        <v>839</v>
      </c>
      <c r="Q19" s="1254">
        <v>680</v>
      </c>
      <c r="R19" s="1266">
        <v>640</v>
      </c>
      <c r="S19" s="1254" t="s">
        <v>664</v>
      </c>
    </row>
    <row r="20" spans="1:19">
      <c r="A20" s="1257" t="s">
        <v>465</v>
      </c>
      <c r="B20" s="1265" t="s">
        <v>43</v>
      </c>
      <c r="C20" s="1254" t="s">
        <v>43</v>
      </c>
      <c r="D20" s="1254" t="s">
        <v>43</v>
      </c>
      <c r="E20" s="1254" t="s">
        <v>43</v>
      </c>
      <c r="F20" s="1254" t="s">
        <v>43</v>
      </c>
      <c r="G20" s="1254" t="s">
        <v>43</v>
      </c>
      <c r="H20" s="1254" t="s">
        <v>43</v>
      </c>
      <c r="I20" s="1254" t="s">
        <v>43</v>
      </c>
      <c r="J20" s="1254" t="s">
        <v>43</v>
      </c>
      <c r="K20" s="1254" t="s">
        <v>43</v>
      </c>
      <c r="L20" s="1254" t="s">
        <v>43</v>
      </c>
      <c r="M20" s="1254" t="s">
        <v>43</v>
      </c>
      <c r="N20" s="1254" t="s">
        <v>43</v>
      </c>
      <c r="O20" s="1254" t="s">
        <v>43</v>
      </c>
      <c r="P20" s="1254" t="s">
        <v>43</v>
      </c>
      <c r="Q20" s="1254">
        <v>134</v>
      </c>
      <c r="R20" s="1266">
        <v>134</v>
      </c>
      <c r="S20" s="1254" t="s">
        <v>664</v>
      </c>
    </row>
    <row r="21" spans="1:19">
      <c r="A21" s="1257" t="s">
        <v>460</v>
      </c>
      <c r="B21" s="1265">
        <v>36</v>
      </c>
      <c r="C21" s="1254">
        <v>28</v>
      </c>
      <c r="D21" s="1254">
        <v>33</v>
      </c>
      <c r="E21" s="1254">
        <v>43</v>
      </c>
      <c r="F21" s="1254">
        <v>42</v>
      </c>
      <c r="G21" s="1254">
        <v>38</v>
      </c>
      <c r="H21" s="1254">
        <v>25</v>
      </c>
      <c r="I21" s="1254">
        <v>27</v>
      </c>
      <c r="J21" s="1254">
        <v>33</v>
      </c>
      <c r="K21" s="1254">
        <v>36</v>
      </c>
      <c r="L21" s="1254">
        <v>25</v>
      </c>
      <c r="M21" s="1254">
        <v>23</v>
      </c>
      <c r="N21" s="1254">
        <v>32</v>
      </c>
      <c r="O21" s="1254">
        <v>18</v>
      </c>
      <c r="P21" s="1254">
        <v>22</v>
      </c>
      <c r="Q21" s="1254">
        <v>20</v>
      </c>
      <c r="R21" s="1266">
        <v>18</v>
      </c>
      <c r="S21" s="1254" t="s">
        <v>664</v>
      </c>
    </row>
    <row r="22" spans="1:19">
      <c r="A22" s="1267" t="s">
        <v>466</v>
      </c>
      <c r="B22" s="1268">
        <v>145400</v>
      </c>
      <c r="C22" s="1269">
        <v>146903</v>
      </c>
      <c r="D22" s="1269">
        <v>132606</v>
      </c>
      <c r="E22" s="1269">
        <v>155365</v>
      </c>
      <c r="F22" s="1269">
        <v>141718</v>
      </c>
      <c r="G22" s="1269">
        <v>149037</v>
      </c>
      <c r="H22" s="1269">
        <v>151515</v>
      </c>
      <c r="I22" s="1269">
        <v>149631</v>
      </c>
      <c r="J22" s="1269">
        <v>145695</v>
      </c>
      <c r="K22" s="1269">
        <v>145474</v>
      </c>
      <c r="L22" s="1269">
        <v>146051</v>
      </c>
      <c r="M22" s="1269">
        <v>130168</v>
      </c>
      <c r="N22" s="1269">
        <v>138879</v>
      </c>
      <c r="O22" s="1269">
        <v>130681</v>
      </c>
      <c r="P22" s="1269">
        <v>135332</v>
      </c>
      <c r="Q22" s="1269">
        <v>122080</v>
      </c>
      <c r="R22" s="1270">
        <v>116417</v>
      </c>
      <c r="S22" s="1255"/>
    </row>
    <row r="23" spans="1:19">
      <c r="A23" s="1267" t="s">
        <v>467</v>
      </c>
      <c r="B23" s="1268">
        <v>145562</v>
      </c>
      <c r="C23" s="1269">
        <v>147067</v>
      </c>
      <c r="D23" s="1269">
        <v>132740</v>
      </c>
      <c r="E23" s="1269">
        <v>155522</v>
      </c>
      <c r="F23" s="1269">
        <v>141862</v>
      </c>
      <c r="G23" s="1269">
        <v>149202</v>
      </c>
      <c r="H23" s="1269">
        <v>151726</v>
      </c>
      <c r="I23" s="1269">
        <v>149800</v>
      </c>
      <c r="J23" s="1269">
        <v>145815</v>
      </c>
      <c r="K23" s="1269">
        <v>145582</v>
      </c>
      <c r="L23" s="1269">
        <v>146151</v>
      </c>
      <c r="M23" s="1269">
        <v>130260</v>
      </c>
      <c r="N23" s="1269">
        <v>139066</v>
      </c>
      <c r="O23" s="1269" t="s">
        <v>43</v>
      </c>
      <c r="P23" s="1269" t="s">
        <v>43</v>
      </c>
      <c r="Q23" s="1269" t="s">
        <v>43</v>
      </c>
      <c r="R23" s="1270" t="s">
        <v>43</v>
      </c>
      <c r="S23" s="1255"/>
    </row>
    <row r="24" spans="1:19">
      <c r="A24" s="1267" t="s">
        <v>468</v>
      </c>
      <c r="B24" s="1268">
        <v>145453</v>
      </c>
      <c r="C24" s="1269">
        <v>146225</v>
      </c>
      <c r="D24" s="1269">
        <v>132012</v>
      </c>
      <c r="E24" s="1269">
        <v>154581</v>
      </c>
      <c r="F24" s="1269">
        <v>141170</v>
      </c>
      <c r="G24" s="1269">
        <v>148430</v>
      </c>
      <c r="H24" s="1269">
        <v>150955</v>
      </c>
      <c r="I24" s="1269">
        <v>149084</v>
      </c>
      <c r="J24" s="1269">
        <v>144937</v>
      </c>
      <c r="K24" s="1269">
        <v>144746</v>
      </c>
      <c r="L24" s="1269">
        <v>145337</v>
      </c>
      <c r="M24" s="1269">
        <v>129583</v>
      </c>
      <c r="N24" s="1269">
        <v>138231</v>
      </c>
      <c r="O24" s="1269" t="s">
        <v>43</v>
      </c>
      <c r="P24" s="1269" t="s">
        <v>43</v>
      </c>
      <c r="Q24" s="1269" t="s">
        <v>43</v>
      </c>
      <c r="R24" s="1270" t="s">
        <v>43</v>
      </c>
      <c r="S24" s="1255"/>
    </row>
    <row r="26" spans="1:19">
      <c r="A26" s="1250" t="s">
        <v>469</v>
      </c>
    </row>
    <row r="27" spans="1:19">
      <c r="A27" s="1251" t="s">
        <v>282</v>
      </c>
    </row>
  </sheetData>
  <sortState xmlns:xlrd2="http://schemas.microsoft.com/office/spreadsheetml/2017/richdata2" ref="A4:S21">
    <sortCondition ref="A4:A21"/>
  </sortState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MP35"/>
  <sheetViews>
    <sheetView showGridLines="0" zoomScaleNormal="100" workbookViewId="0"/>
  </sheetViews>
  <sheetFormatPr baseColWidth="10" defaultColWidth="11.42578125" defaultRowHeight="12.75"/>
  <cols>
    <col min="1" max="1" width="12" style="453" customWidth="1"/>
    <col min="2" max="2" width="15.140625" style="453" customWidth="1"/>
    <col min="3" max="18" width="8.5703125" style="453" customWidth="1"/>
    <col min="19" max="19" width="9" style="453" customWidth="1"/>
    <col min="20" max="1030" width="11.42578125" style="453"/>
    <col min="1031" max="16384" width="11.42578125" style="492"/>
  </cols>
  <sheetData>
    <row r="1" spans="1:1030" ht="12.75" customHeight="1">
      <c r="A1" s="392" t="s">
        <v>561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ALY1" s="492"/>
      <c r="ALZ1" s="492"/>
      <c r="AMA1" s="492"/>
      <c r="AMB1" s="492"/>
      <c r="AMC1" s="492"/>
      <c r="AMD1" s="492"/>
      <c r="AME1" s="492"/>
      <c r="AMF1" s="492"/>
      <c r="AMG1" s="492"/>
      <c r="AMH1" s="492"/>
      <c r="AMI1" s="492"/>
      <c r="AMJ1" s="492"/>
      <c r="AMK1" s="492"/>
      <c r="AML1" s="492"/>
      <c r="AMM1" s="492"/>
      <c r="AMN1" s="492"/>
      <c r="AMO1" s="492"/>
      <c r="AMP1" s="492"/>
    </row>
    <row r="2" spans="1:1030" s="564" customFormat="1" ht="11.25" customHeight="1">
      <c r="A2" s="1115" t="s">
        <v>645</v>
      </c>
      <c r="B2" s="1115"/>
      <c r="C2" s="1115"/>
      <c r="D2" s="1115"/>
      <c r="E2" s="1115"/>
      <c r="F2" s="1115"/>
      <c r="G2" s="1115"/>
      <c r="H2" s="1115"/>
      <c r="I2" s="1115"/>
      <c r="J2" s="1115"/>
      <c r="K2" s="1115"/>
      <c r="L2" s="1115"/>
      <c r="M2" s="1115"/>
      <c r="N2" s="1115"/>
      <c r="O2" s="1115"/>
      <c r="P2" s="1115"/>
      <c r="Q2" s="1115"/>
      <c r="R2" s="1115"/>
    </row>
    <row r="3" spans="1:1030" s="424" customFormat="1" ht="11.25" customHeight="1">
      <c r="A3" s="391"/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70" t="s">
        <v>258</v>
      </c>
    </row>
    <row r="4" spans="1:1030" ht="11.25" customHeight="1">
      <c r="A4" s="585"/>
      <c r="B4" s="586"/>
      <c r="C4" s="587">
        <v>2008</v>
      </c>
      <c r="D4" s="587">
        <v>2009</v>
      </c>
      <c r="E4" s="587">
        <v>2010</v>
      </c>
      <c r="F4" s="587">
        <v>2011</v>
      </c>
      <c r="G4" s="587">
        <v>2012</v>
      </c>
      <c r="H4" s="587">
        <v>2013</v>
      </c>
      <c r="I4" s="587">
        <v>2014</v>
      </c>
      <c r="J4" s="587">
        <v>2015</v>
      </c>
      <c r="K4" s="587">
        <v>2016</v>
      </c>
      <c r="L4" s="587">
        <v>2017</v>
      </c>
      <c r="M4" s="587">
        <v>2018</v>
      </c>
      <c r="N4" s="587">
        <v>2019</v>
      </c>
      <c r="O4" s="587">
        <v>2020</v>
      </c>
      <c r="P4" s="587">
        <v>2021</v>
      </c>
      <c r="Q4" s="587">
        <v>2022</v>
      </c>
      <c r="R4" s="586">
        <v>2023</v>
      </c>
      <c r="ALY4" s="492"/>
      <c r="ALZ4" s="492"/>
      <c r="AMA4" s="492"/>
      <c r="AMB4" s="492"/>
      <c r="AMC4" s="492"/>
      <c r="AMD4" s="492"/>
      <c r="AME4" s="492"/>
      <c r="AMF4" s="492"/>
      <c r="AMG4" s="492"/>
      <c r="AMH4" s="492"/>
      <c r="AMI4" s="492"/>
      <c r="AMJ4" s="492"/>
      <c r="AMK4" s="492"/>
      <c r="AML4" s="492"/>
      <c r="AMM4" s="492"/>
      <c r="AMN4" s="492"/>
      <c r="AMO4" s="492"/>
      <c r="AMP4" s="492"/>
    </row>
    <row r="5" spans="1:1030" ht="11.25" customHeight="1">
      <c r="A5" s="588" t="s">
        <v>457</v>
      </c>
      <c r="B5" s="589" t="s">
        <v>470</v>
      </c>
      <c r="C5" s="1149">
        <v>384.2</v>
      </c>
      <c r="D5" s="1149">
        <v>353.9</v>
      </c>
      <c r="E5" s="1149">
        <v>395.8</v>
      </c>
      <c r="F5" s="1149">
        <v>404.4</v>
      </c>
      <c r="G5" s="1149">
        <v>409.8</v>
      </c>
      <c r="H5" s="1149">
        <v>411.9</v>
      </c>
      <c r="I5" s="1149">
        <v>418.6</v>
      </c>
      <c r="J5" s="1149">
        <v>436.9</v>
      </c>
      <c r="K5" s="1149">
        <v>431.9</v>
      </c>
      <c r="L5" s="1149">
        <v>433.3</v>
      </c>
      <c r="M5" s="1149">
        <v>441.5</v>
      </c>
      <c r="N5" s="1149">
        <v>439.6</v>
      </c>
      <c r="O5" s="1149">
        <v>398.7</v>
      </c>
      <c r="P5" s="1149">
        <v>428.9</v>
      </c>
      <c r="Q5" s="1149">
        <v>427.2</v>
      </c>
      <c r="R5" s="590">
        <v>401.6</v>
      </c>
      <c r="S5" s="412"/>
      <c r="T5" s="412"/>
      <c r="U5" s="412"/>
      <c r="V5" s="412"/>
      <c r="W5" s="412"/>
      <c r="X5" s="412"/>
      <c r="ALY5" s="492"/>
      <c r="ALZ5" s="492"/>
      <c r="AMA5" s="492"/>
      <c r="AMB5" s="492"/>
      <c r="AMC5" s="492"/>
      <c r="AMD5" s="492"/>
      <c r="AME5" s="492"/>
      <c r="AMF5" s="492"/>
      <c r="AMG5" s="492"/>
      <c r="AMH5" s="492"/>
      <c r="AMI5" s="492"/>
      <c r="AMJ5" s="492"/>
      <c r="AMK5" s="492"/>
      <c r="AML5" s="492"/>
      <c r="AMM5" s="492"/>
      <c r="AMN5" s="492"/>
      <c r="AMO5" s="492"/>
      <c r="AMP5" s="492"/>
    </row>
    <row r="6" spans="1:1030" ht="11.25" customHeight="1">
      <c r="A6" s="298" t="s">
        <v>440</v>
      </c>
      <c r="B6" s="591" t="s">
        <v>488</v>
      </c>
      <c r="C6" s="1149">
        <v>171.2</v>
      </c>
      <c r="D6" s="1149">
        <v>142.1</v>
      </c>
      <c r="E6" s="1149">
        <v>160</v>
      </c>
      <c r="F6" s="1149">
        <v>168.5</v>
      </c>
      <c r="G6" s="1149">
        <v>164.5</v>
      </c>
      <c r="H6" s="1149">
        <v>172</v>
      </c>
      <c r="I6" s="1149">
        <v>180.4</v>
      </c>
      <c r="J6" s="1149">
        <v>190.1</v>
      </c>
      <c r="K6" s="1149">
        <v>198.7</v>
      </c>
      <c r="L6" s="1149">
        <v>201.2</v>
      </c>
      <c r="M6" s="1149">
        <v>212</v>
      </c>
      <c r="N6" s="1149">
        <v>214</v>
      </c>
      <c r="O6" s="1149">
        <v>206.3</v>
      </c>
      <c r="P6" s="1149">
        <v>215.9</v>
      </c>
      <c r="Q6" s="1149" t="s">
        <v>43</v>
      </c>
      <c r="R6" s="590" t="s">
        <v>43</v>
      </c>
      <c r="S6" s="412"/>
      <c r="T6" s="412"/>
      <c r="U6" s="412"/>
      <c r="V6" s="412"/>
      <c r="W6" s="412"/>
      <c r="X6" s="412"/>
      <c r="ALY6" s="492"/>
      <c r="ALZ6" s="492"/>
      <c r="AMA6" s="492"/>
      <c r="AMB6" s="492"/>
      <c r="AMC6" s="492"/>
      <c r="AMD6" s="492"/>
      <c r="AME6" s="492"/>
      <c r="AMF6" s="492"/>
      <c r="AMG6" s="492"/>
      <c r="AMH6" s="492"/>
      <c r="AMI6" s="492"/>
      <c r="AMJ6" s="492"/>
      <c r="AMK6" s="492"/>
      <c r="AML6" s="492"/>
      <c r="AMM6" s="492"/>
      <c r="AMN6" s="492"/>
      <c r="AMO6" s="492"/>
      <c r="AMP6" s="492"/>
    </row>
    <row r="7" spans="1:1030" ht="11.25" customHeight="1">
      <c r="A7" s="298" t="s">
        <v>438</v>
      </c>
      <c r="B7" s="591" t="s">
        <v>489</v>
      </c>
      <c r="C7" s="1149">
        <v>118.9</v>
      </c>
      <c r="D7" s="1149">
        <v>94.8</v>
      </c>
      <c r="E7" s="1149">
        <v>104.5</v>
      </c>
      <c r="F7" s="1149">
        <v>114.4</v>
      </c>
      <c r="G7" s="1149">
        <v>113.5</v>
      </c>
      <c r="H7" s="1149">
        <v>120.6</v>
      </c>
      <c r="I7" s="1149">
        <v>126</v>
      </c>
      <c r="J7" s="1149">
        <v>120.2</v>
      </c>
      <c r="K7" s="1149">
        <v>120.3</v>
      </c>
      <c r="L7" s="1149">
        <v>118.8</v>
      </c>
      <c r="M7" s="1149">
        <v>117.6</v>
      </c>
      <c r="N7" s="1149">
        <v>117.2</v>
      </c>
      <c r="O7" s="1149">
        <v>109.2</v>
      </c>
      <c r="P7" s="1149">
        <v>111.2</v>
      </c>
      <c r="Q7" s="1149">
        <v>103.4</v>
      </c>
      <c r="R7" s="590">
        <v>99.6</v>
      </c>
      <c r="S7" s="412"/>
      <c r="T7" s="412"/>
      <c r="U7" s="412"/>
      <c r="V7" s="412"/>
      <c r="W7" s="412"/>
      <c r="X7" s="412"/>
      <c r="ALY7" s="492"/>
      <c r="ALZ7" s="492"/>
      <c r="AMA7" s="492"/>
      <c r="AMB7" s="492"/>
      <c r="AMC7" s="492"/>
      <c r="AMD7" s="492"/>
      <c r="AME7" s="492"/>
      <c r="AMF7" s="492"/>
      <c r="AMG7" s="492"/>
      <c r="AMH7" s="492"/>
      <c r="AMI7" s="492"/>
      <c r="AMJ7" s="492"/>
      <c r="AMK7" s="492"/>
      <c r="AML7" s="492"/>
      <c r="AMM7" s="492"/>
      <c r="AMN7" s="492"/>
      <c r="AMO7" s="492"/>
      <c r="AMP7" s="492"/>
    </row>
    <row r="8" spans="1:1030" ht="11.25" customHeight="1">
      <c r="A8" s="298" t="s">
        <v>457</v>
      </c>
      <c r="B8" s="592" t="s">
        <v>490</v>
      </c>
      <c r="C8" s="1149">
        <v>97.7</v>
      </c>
      <c r="D8" s="1149">
        <v>85.6</v>
      </c>
      <c r="E8" s="1149">
        <v>89.9</v>
      </c>
      <c r="F8" s="1149">
        <v>88.4</v>
      </c>
      <c r="G8" s="1149">
        <v>91.7</v>
      </c>
      <c r="H8" s="1149">
        <v>92.3</v>
      </c>
      <c r="I8" s="1149">
        <v>96.3</v>
      </c>
      <c r="J8" s="1149">
        <v>98.8</v>
      </c>
      <c r="K8" s="1149">
        <v>96.3</v>
      </c>
      <c r="L8" s="1149">
        <v>98.5</v>
      </c>
      <c r="M8" s="1149">
        <v>99.5</v>
      </c>
      <c r="N8" s="1149">
        <v>103.9</v>
      </c>
      <c r="O8" s="1149">
        <v>90.2</v>
      </c>
      <c r="P8" s="1149">
        <v>88.2</v>
      </c>
      <c r="Q8" s="1149">
        <v>95.4</v>
      </c>
      <c r="R8" s="590">
        <v>80.8</v>
      </c>
      <c r="S8" s="412"/>
      <c r="T8" s="412"/>
      <c r="U8" s="412"/>
      <c r="V8" s="412"/>
      <c r="W8" s="412"/>
      <c r="X8" s="412"/>
      <c r="ALY8" s="492"/>
      <c r="ALZ8" s="492"/>
      <c r="AMA8" s="492"/>
      <c r="AMB8" s="492"/>
      <c r="AMC8" s="492"/>
      <c r="AMD8" s="492"/>
      <c r="AME8" s="492"/>
      <c r="AMF8" s="492"/>
      <c r="AMG8" s="492"/>
      <c r="AMH8" s="492"/>
      <c r="AMI8" s="492"/>
      <c r="AMJ8" s="492"/>
      <c r="AMK8" s="492"/>
      <c r="AML8" s="492"/>
      <c r="AMM8" s="492"/>
      <c r="AMN8" s="492"/>
      <c r="AMO8" s="492"/>
      <c r="AMP8" s="492"/>
    </row>
    <row r="9" spans="1:1030" ht="11.25" customHeight="1">
      <c r="A9" s="298" t="s">
        <v>445</v>
      </c>
      <c r="B9" s="591" t="s">
        <v>491</v>
      </c>
      <c r="C9" s="1149">
        <v>61.9</v>
      </c>
      <c r="D9" s="1149">
        <v>55.8</v>
      </c>
      <c r="E9" s="1149">
        <v>58.6</v>
      </c>
      <c r="F9" s="1149">
        <v>68.900000000000006</v>
      </c>
      <c r="G9" s="1149">
        <v>72.3</v>
      </c>
      <c r="H9" s="1149">
        <v>67.599999999999994</v>
      </c>
      <c r="I9" s="1149">
        <v>75.7</v>
      </c>
      <c r="J9" s="1149">
        <v>79.400000000000006</v>
      </c>
      <c r="K9" s="1149">
        <v>83.4</v>
      </c>
      <c r="L9" s="1149">
        <v>83.5</v>
      </c>
      <c r="M9" s="1149">
        <v>88.6</v>
      </c>
      <c r="N9" s="1149">
        <v>89.9</v>
      </c>
      <c r="O9" s="1149">
        <v>88.5</v>
      </c>
      <c r="P9" s="1149">
        <v>83.1</v>
      </c>
      <c r="Q9" s="1149">
        <v>81.2</v>
      </c>
      <c r="R9" s="590">
        <v>79.5</v>
      </c>
      <c r="S9" s="412"/>
      <c r="T9" s="412"/>
      <c r="U9" s="412"/>
      <c r="V9" s="412"/>
      <c r="W9" s="412"/>
      <c r="X9" s="412"/>
      <c r="ALY9" s="492"/>
      <c r="ALZ9" s="492"/>
      <c r="AMA9" s="492"/>
      <c r="AMB9" s="492"/>
      <c r="AMC9" s="492"/>
      <c r="AMD9" s="492"/>
      <c r="AME9" s="492"/>
      <c r="AMF9" s="492"/>
      <c r="AMG9" s="492"/>
      <c r="AMH9" s="492"/>
      <c r="AMI9" s="492"/>
      <c r="AMJ9" s="492"/>
      <c r="AMK9" s="492"/>
      <c r="AML9" s="492"/>
      <c r="AMM9" s="492"/>
      <c r="AMN9" s="492"/>
      <c r="AMO9" s="492"/>
      <c r="AMP9" s="492"/>
    </row>
    <row r="10" spans="1:1030" ht="11.25" customHeight="1">
      <c r="A10" s="299" t="s">
        <v>448</v>
      </c>
      <c r="B10" s="593" t="s">
        <v>268</v>
      </c>
      <c r="C10" s="1150">
        <v>92.5</v>
      </c>
      <c r="D10" s="1150">
        <v>79.8</v>
      </c>
      <c r="E10" s="1150">
        <v>82.4</v>
      </c>
      <c r="F10" s="1150">
        <v>84.5</v>
      </c>
      <c r="G10" s="1150">
        <v>81.8</v>
      </c>
      <c r="H10" s="1150">
        <v>76.2</v>
      </c>
      <c r="I10" s="1150">
        <v>74.400000000000006</v>
      </c>
      <c r="J10" s="1150">
        <v>77.5</v>
      </c>
      <c r="K10" s="1150">
        <v>76.400000000000006</v>
      </c>
      <c r="L10" s="1150">
        <v>75.599999999999994</v>
      </c>
      <c r="M10" s="1150">
        <v>75.7</v>
      </c>
      <c r="N10" s="1150">
        <v>74</v>
      </c>
      <c r="O10" s="1150">
        <v>71.599999999999994</v>
      </c>
      <c r="P10" s="1150">
        <v>70.099999999999994</v>
      </c>
      <c r="Q10" s="1150">
        <v>67</v>
      </c>
      <c r="R10" s="594">
        <v>66.3</v>
      </c>
      <c r="ALY10" s="492"/>
      <c r="ALZ10" s="492"/>
      <c r="AMA10" s="492"/>
      <c r="AMB10" s="492"/>
      <c r="AMC10" s="492"/>
      <c r="AMD10" s="492"/>
      <c r="AME10" s="492"/>
      <c r="AMF10" s="492"/>
      <c r="AMG10" s="492"/>
      <c r="AMH10" s="492"/>
      <c r="AMI10" s="492"/>
      <c r="AMJ10" s="492"/>
      <c r="AMK10" s="492"/>
      <c r="AML10" s="492"/>
      <c r="AMM10" s="492"/>
      <c r="AMN10" s="492"/>
      <c r="AMO10" s="492"/>
      <c r="AMP10" s="492"/>
    </row>
    <row r="11" spans="1:1030" ht="11.25" customHeight="1">
      <c r="A11" s="298" t="s">
        <v>445</v>
      </c>
      <c r="B11" s="592" t="s">
        <v>492</v>
      </c>
      <c r="C11" s="1149">
        <v>50.2</v>
      </c>
      <c r="D11" s="1149">
        <v>48.3</v>
      </c>
      <c r="E11" s="1149">
        <v>53.1</v>
      </c>
      <c r="F11" s="1149">
        <v>54.2</v>
      </c>
      <c r="G11" s="1149">
        <v>54.2</v>
      </c>
      <c r="H11" s="1149">
        <v>53.5</v>
      </c>
      <c r="I11" s="1149">
        <v>55</v>
      </c>
      <c r="J11" s="1149">
        <v>57.6</v>
      </c>
      <c r="K11" s="1149">
        <v>58.3</v>
      </c>
      <c r="L11" s="1149">
        <v>60.1</v>
      </c>
      <c r="M11" s="1149">
        <v>62</v>
      </c>
      <c r="N11" s="1149">
        <v>65.3</v>
      </c>
      <c r="O11" s="1149">
        <v>65.599999999999994</v>
      </c>
      <c r="P11" s="1149">
        <v>69.099999999999994</v>
      </c>
      <c r="Q11" s="1149">
        <v>64.3</v>
      </c>
      <c r="R11" s="590">
        <v>62.3</v>
      </c>
      <c r="S11" s="412"/>
      <c r="T11" s="412"/>
      <c r="U11" s="412"/>
      <c r="V11" s="412"/>
      <c r="W11" s="412"/>
      <c r="X11" s="412"/>
      <c r="ALY11" s="492"/>
      <c r="ALZ11" s="492"/>
      <c r="AMA11" s="492"/>
      <c r="AMB11" s="492"/>
      <c r="AMC11" s="492"/>
      <c r="AMD11" s="492"/>
      <c r="AME11" s="492"/>
      <c r="AMF11" s="492"/>
      <c r="AMG11" s="492"/>
      <c r="AMH11" s="492"/>
      <c r="AMI11" s="492"/>
      <c r="AMJ11" s="492"/>
      <c r="AMK11" s="492"/>
      <c r="AML11" s="492"/>
      <c r="AMM11" s="492"/>
      <c r="AMN11" s="492"/>
      <c r="AMO11" s="492"/>
      <c r="AMP11" s="492"/>
    </row>
    <row r="12" spans="1:1030" ht="11.25" customHeight="1">
      <c r="A12" s="298" t="s">
        <v>493</v>
      </c>
      <c r="B12" s="591" t="s">
        <v>494</v>
      </c>
      <c r="C12" s="1149">
        <v>52.4</v>
      </c>
      <c r="D12" s="1149">
        <v>56</v>
      </c>
      <c r="E12" s="1149">
        <v>49.8</v>
      </c>
      <c r="F12" s="1149">
        <v>52.3</v>
      </c>
      <c r="G12" s="1149">
        <v>52.5</v>
      </c>
      <c r="H12" s="1149">
        <v>51.8</v>
      </c>
      <c r="I12" s="1149">
        <v>42.1</v>
      </c>
      <c r="J12" s="1149">
        <v>43</v>
      </c>
      <c r="K12" s="1149">
        <v>44.7</v>
      </c>
      <c r="L12" s="1149">
        <v>48.1</v>
      </c>
      <c r="M12" s="1149">
        <v>44.3</v>
      </c>
      <c r="N12" s="1149">
        <v>44.2</v>
      </c>
      <c r="O12" s="1149">
        <v>58.9</v>
      </c>
      <c r="P12" s="1149">
        <v>67.2</v>
      </c>
      <c r="Q12" s="1149">
        <v>58.6</v>
      </c>
      <c r="R12" s="595">
        <v>66.2</v>
      </c>
      <c r="ALY12" s="492"/>
      <c r="ALZ12" s="492"/>
      <c r="AMA12" s="492"/>
      <c r="AMB12" s="492"/>
      <c r="AMC12" s="492"/>
      <c r="AMD12" s="492"/>
      <c r="AME12" s="492"/>
      <c r="AMF12" s="492"/>
      <c r="AMG12" s="492"/>
      <c r="AMH12" s="492"/>
      <c r="AMI12" s="492"/>
      <c r="AMJ12" s="492"/>
      <c r="AMK12" s="492"/>
      <c r="AML12" s="492"/>
      <c r="AMM12" s="492"/>
      <c r="AMN12" s="492"/>
      <c r="AMO12" s="492"/>
      <c r="AMP12" s="492"/>
    </row>
    <row r="13" spans="1:1030" ht="11.25" customHeight="1">
      <c r="A13" s="298" t="s">
        <v>452</v>
      </c>
      <c r="B13" s="591" t="s">
        <v>484</v>
      </c>
      <c r="C13" s="1149">
        <v>37.200000000000003</v>
      </c>
      <c r="D13" s="1149">
        <v>41</v>
      </c>
      <c r="E13" s="1149">
        <v>40.6</v>
      </c>
      <c r="F13" s="1149">
        <v>41.8</v>
      </c>
      <c r="G13" s="1149">
        <v>42.1</v>
      </c>
      <c r="H13" s="1149">
        <v>46</v>
      </c>
      <c r="I13" s="1149">
        <v>47.3</v>
      </c>
      <c r="J13" s="1149">
        <v>49.1</v>
      </c>
      <c r="K13" s="1149">
        <v>49.3</v>
      </c>
      <c r="L13" s="1149">
        <v>55.2</v>
      </c>
      <c r="M13" s="1149">
        <v>57.4</v>
      </c>
      <c r="N13" s="1149">
        <v>60.3</v>
      </c>
      <c r="O13" s="1149">
        <v>57.8</v>
      </c>
      <c r="P13" s="1149">
        <v>60.7</v>
      </c>
      <c r="Q13" s="1149">
        <v>63.6</v>
      </c>
      <c r="R13" s="590">
        <v>56.5</v>
      </c>
      <c r="ALY13" s="492"/>
      <c r="ALZ13" s="492"/>
      <c r="AMA13" s="492"/>
      <c r="AMB13" s="492"/>
      <c r="AMC13" s="492"/>
      <c r="AMD13" s="492"/>
      <c r="AME13" s="492"/>
      <c r="AMF13" s="492"/>
      <c r="AMG13" s="492"/>
      <c r="AMH13" s="492"/>
      <c r="AMI13" s="492"/>
      <c r="AMJ13" s="492"/>
      <c r="AMK13" s="492"/>
      <c r="AML13" s="492"/>
      <c r="AMM13" s="492"/>
      <c r="AMN13" s="492"/>
      <c r="AMO13" s="492"/>
      <c r="AMP13" s="492"/>
    </row>
    <row r="14" spans="1:1030" ht="11.25" customHeight="1">
      <c r="A14" s="298" t="s">
        <v>449</v>
      </c>
      <c r="B14" s="591" t="s">
        <v>495</v>
      </c>
      <c r="C14" s="1149">
        <v>8.8000000000000007</v>
      </c>
      <c r="D14" s="1149">
        <v>10.1</v>
      </c>
      <c r="E14" s="1149">
        <v>13.1</v>
      </c>
      <c r="F14" s="1149">
        <v>23.5</v>
      </c>
      <c r="G14" s="1149">
        <v>35.200000000000003</v>
      </c>
      <c r="H14" s="1149">
        <v>40.200000000000003</v>
      </c>
      <c r="I14" s="1149">
        <v>41.4</v>
      </c>
      <c r="J14" s="1149">
        <v>38.299999999999997</v>
      </c>
      <c r="K14" s="1149">
        <v>41</v>
      </c>
      <c r="L14" s="1149">
        <v>45.2</v>
      </c>
      <c r="M14" s="1149">
        <v>50.9</v>
      </c>
      <c r="N14" s="1149">
        <v>56.8</v>
      </c>
      <c r="O14" s="1149">
        <v>52.4</v>
      </c>
      <c r="P14" s="1149">
        <v>46.9</v>
      </c>
      <c r="Q14" s="1149">
        <v>42.8</v>
      </c>
      <c r="R14" s="590">
        <v>46</v>
      </c>
      <c r="ALY14" s="492"/>
      <c r="ALZ14" s="492"/>
      <c r="AMA14" s="492"/>
      <c r="AMB14" s="492"/>
      <c r="AMC14" s="492"/>
      <c r="AMD14" s="492"/>
      <c r="AME14" s="492"/>
      <c r="AMF14" s="492"/>
      <c r="AMG14" s="492"/>
      <c r="AMH14" s="492"/>
      <c r="AMI14" s="492"/>
      <c r="AMJ14" s="492"/>
      <c r="AMK14" s="492"/>
      <c r="AML14" s="492"/>
      <c r="AMM14" s="492"/>
      <c r="AMN14" s="492"/>
      <c r="AMO14" s="492"/>
      <c r="AMP14" s="492"/>
    </row>
    <row r="15" spans="1:1030" ht="11.25" customHeight="1">
      <c r="A15" s="299" t="s">
        <v>448</v>
      </c>
      <c r="B15" s="593" t="s">
        <v>565</v>
      </c>
      <c r="C15" s="1150">
        <v>98.3</v>
      </c>
      <c r="D15" s="1150">
        <v>92.399999999999991</v>
      </c>
      <c r="E15" s="1150">
        <v>92.4</v>
      </c>
      <c r="F15" s="1150">
        <v>88.500000000000014</v>
      </c>
      <c r="G15" s="1150">
        <v>80.2</v>
      </c>
      <c r="H15" s="1150">
        <v>86.8</v>
      </c>
      <c r="I15" s="1150">
        <v>82.9</v>
      </c>
      <c r="J15" s="1150">
        <v>85.199999999999989</v>
      </c>
      <c r="K15" s="1150">
        <v>80.900000000000006</v>
      </c>
      <c r="L15" s="1150">
        <v>85.9</v>
      </c>
      <c r="M15" s="1150">
        <v>87.899999999999991</v>
      </c>
      <c r="N15" s="1150">
        <v>83.5</v>
      </c>
      <c r="O15" s="1150">
        <v>72.5</v>
      </c>
      <c r="P15" s="1150">
        <v>78.2</v>
      </c>
      <c r="Q15" s="1150">
        <v>79.099999999999994</v>
      </c>
      <c r="R15" s="594">
        <v>75.8</v>
      </c>
      <c r="ALY15" s="492"/>
      <c r="ALZ15" s="492"/>
      <c r="AMA15" s="492"/>
      <c r="AMB15" s="492"/>
      <c r="AMC15" s="492"/>
      <c r="AMD15" s="492"/>
      <c r="AME15" s="492"/>
      <c r="AMF15" s="492"/>
      <c r="AMG15" s="492"/>
      <c r="AMH15" s="492"/>
      <c r="AMI15" s="492"/>
      <c r="AMJ15" s="492"/>
      <c r="AMK15" s="492"/>
      <c r="AML15" s="492"/>
      <c r="AMM15" s="492"/>
      <c r="AMN15" s="492"/>
      <c r="AMO15" s="492"/>
      <c r="AMP15" s="492"/>
    </row>
    <row r="16" spans="1:1030" ht="11.25" customHeight="1">
      <c r="A16" s="298" t="s">
        <v>445</v>
      </c>
      <c r="B16" s="591" t="s">
        <v>496</v>
      </c>
      <c r="C16" s="1149">
        <v>41.5</v>
      </c>
      <c r="D16" s="1149">
        <v>35.9</v>
      </c>
      <c r="E16" s="1149">
        <v>35.299999999999997</v>
      </c>
      <c r="F16" s="1149">
        <v>35.200000000000003</v>
      </c>
      <c r="G16" s="1149">
        <v>34.299999999999997</v>
      </c>
      <c r="H16" s="1149">
        <v>34.4</v>
      </c>
      <c r="I16" s="1149">
        <v>41.2</v>
      </c>
      <c r="J16" s="1149">
        <v>38</v>
      </c>
      <c r="K16" s="1149">
        <v>39.1</v>
      </c>
      <c r="L16" s="1149">
        <v>49.8</v>
      </c>
      <c r="M16" s="1149">
        <v>54.6</v>
      </c>
      <c r="N16" s="1149">
        <v>54.7</v>
      </c>
      <c r="O16" s="1149">
        <v>48.8</v>
      </c>
      <c r="P16" s="1149">
        <v>53.6</v>
      </c>
      <c r="Q16" s="1149">
        <v>57.4</v>
      </c>
      <c r="R16" s="590">
        <v>51.5</v>
      </c>
      <c r="ALY16" s="492"/>
      <c r="ALZ16" s="492"/>
      <c r="AMA16" s="492"/>
      <c r="AMB16" s="492"/>
      <c r="AMC16" s="492"/>
      <c r="AMD16" s="492"/>
      <c r="AME16" s="492"/>
      <c r="AMF16" s="492"/>
      <c r="AMG16" s="492"/>
      <c r="AMH16" s="492"/>
      <c r="AMI16" s="492"/>
      <c r="AMJ16" s="492"/>
      <c r="AMK16" s="492"/>
      <c r="AML16" s="492"/>
      <c r="AMM16" s="492"/>
      <c r="AMN16" s="492"/>
      <c r="AMO16" s="492"/>
      <c r="AMP16" s="492"/>
    </row>
    <row r="17" spans="1:1030" ht="11.25" customHeight="1">
      <c r="A17" s="298" t="s">
        <v>438</v>
      </c>
      <c r="B17" s="591" t="s">
        <v>497</v>
      </c>
      <c r="C17" s="1149">
        <v>49</v>
      </c>
      <c r="D17" s="1149">
        <v>42.7</v>
      </c>
      <c r="E17" s="1149">
        <v>45.9</v>
      </c>
      <c r="F17" s="1149">
        <v>55.9</v>
      </c>
      <c r="G17" s="1149">
        <v>58.2</v>
      </c>
      <c r="H17" s="1149">
        <v>54.5</v>
      </c>
      <c r="I17" s="1149">
        <v>53.6</v>
      </c>
      <c r="J17" s="1149">
        <v>49.8</v>
      </c>
      <c r="K17" s="1149">
        <v>52.3</v>
      </c>
      <c r="L17" s="1149">
        <v>49.3</v>
      </c>
      <c r="M17" s="1149">
        <v>51.2</v>
      </c>
      <c r="N17" s="1149">
        <v>47.6</v>
      </c>
      <c r="O17" s="1149">
        <v>46.6</v>
      </c>
      <c r="P17" s="1149">
        <v>46.8</v>
      </c>
      <c r="Q17" s="1149">
        <v>42.8</v>
      </c>
      <c r="R17" s="590">
        <v>39.200000000000003</v>
      </c>
      <c r="ALY17" s="492"/>
      <c r="ALZ17" s="492"/>
      <c r="AMA17" s="492"/>
      <c r="AMB17" s="492"/>
      <c r="AMC17" s="492"/>
      <c r="AMD17" s="492"/>
      <c r="AME17" s="492"/>
      <c r="AMF17" s="492"/>
      <c r="AMG17" s="492"/>
      <c r="AMH17" s="492"/>
      <c r="AMI17" s="492"/>
      <c r="AMJ17" s="492"/>
      <c r="AMK17" s="492"/>
      <c r="AML17" s="492"/>
      <c r="AMM17" s="492"/>
      <c r="AMN17" s="492"/>
      <c r="AMO17" s="492"/>
      <c r="AMP17" s="492"/>
    </row>
    <row r="18" spans="1:1030" ht="11.25" customHeight="1">
      <c r="A18" s="298" t="s">
        <v>452</v>
      </c>
      <c r="B18" s="591" t="s">
        <v>498</v>
      </c>
      <c r="C18" s="1149">
        <v>46.5</v>
      </c>
      <c r="D18" s="1149">
        <v>42.7</v>
      </c>
      <c r="E18" s="1149">
        <v>41.4</v>
      </c>
      <c r="F18" s="1149">
        <v>42.4</v>
      </c>
      <c r="G18" s="1149">
        <v>42.5</v>
      </c>
      <c r="H18" s="1149">
        <v>40.799999999999997</v>
      </c>
      <c r="I18" s="1149">
        <v>43.4</v>
      </c>
      <c r="J18" s="1149">
        <v>43.4</v>
      </c>
      <c r="K18" s="1149">
        <v>45</v>
      </c>
      <c r="L18" s="1149">
        <v>50.7</v>
      </c>
      <c r="M18" s="1149">
        <v>51.6</v>
      </c>
      <c r="N18" s="1149">
        <v>49.7</v>
      </c>
      <c r="O18" s="1149">
        <v>44.2</v>
      </c>
      <c r="P18" s="1149">
        <v>48.2</v>
      </c>
      <c r="Q18" s="1149">
        <v>50.4</v>
      </c>
      <c r="R18" s="590">
        <v>47.3</v>
      </c>
      <c r="ALY18" s="492"/>
      <c r="ALZ18" s="492"/>
      <c r="AMA18" s="492"/>
      <c r="AMB18" s="492"/>
      <c r="AMC18" s="492"/>
      <c r="AMD18" s="492"/>
      <c r="AME18" s="492"/>
      <c r="AMF18" s="492"/>
      <c r="AMG18" s="492"/>
      <c r="AMH18" s="492"/>
      <c r="AMI18" s="492"/>
      <c r="AMJ18" s="492"/>
      <c r="AMK18" s="492"/>
      <c r="AML18" s="492"/>
      <c r="AMM18" s="492"/>
      <c r="AMN18" s="492"/>
      <c r="AMO18" s="492"/>
      <c r="AMP18" s="492"/>
    </row>
    <row r="19" spans="1:1030" ht="11.25" customHeight="1">
      <c r="A19" s="298" t="s">
        <v>465</v>
      </c>
      <c r="B19" s="592" t="s">
        <v>485</v>
      </c>
      <c r="C19" s="1149">
        <v>42.3</v>
      </c>
      <c r="D19" s="1149">
        <v>38.9</v>
      </c>
      <c r="E19" s="1149">
        <v>42.9</v>
      </c>
      <c r="F19" s="1149">
        <v>41.3</v>
      </c>
      <c r="G19" s="1149">
        <v>41.2</v>
      </c>
      <c r="H19" s="1149">
        <v>38.4</v>
      </c>
      <c r="I19" s="1149">
        <v>36.799999999999997</v>
      </c>
      <c r="J19" s="1149">
        <v>37.799999999999997</v>
      </c>
      <c r="K19" s="1149">
        <v>41</v>
      </c>
      <c r="L19" s="1149">
        <v>40.5</v>
      </c>
      <c r="M19" s="1149">
        <v>40.6</v>
      </c>
      <c r="N19" s="1149">
        <v>38.9</v>
      </c>
      <c r="O19" s="1149">
        <v>38.5</v>
      </c>
      <c r="P19" s="1149">
        <v>36.799999999999997</v>
      </c>
      <c r="Q19" s="1149">
        <v>40</v>
      </c>
      <c r="R19" s="590">
        <v>35</v>
      </c>
      <c r="ALY19" s="492"/>
      <c r="ALZ19" s="492"/>
      <c r="AMA19" s="492"/>
      <c r="AMB19" s="492"/>
      <c r="AMC19" s="492"/>
      <c r="AMD19" s="492"/>
      <c r="AME19" s="492"/>
      <c r="AMF19" s="492"/>
      <c r="AMG19" s="492"/>
      <c r="AMH19" s="492"/>
      <c r="AMI19" s="492"/>
      <c r="AMJ19" s="492"/>
      <c r="AMK19" s="492"/>
      <c r="AML19" s="492"/>
      <c r="AMM19" s="492"/>
      <c r="AMN19" s="492"/>
      <c r="AMO19" s="492"/>
      <c r="AMP19" s="492"/>
    </row>
    <row r="20" spans="1:1030" ht="11.25" customHeight="1">
      <c r="A20" s="299" t="s">
        <v>448</v>
      </c>
      <c r="B20" s="593" t="s">
        <v>269</v>
      </c>
      <c r="C20" s="1150">
        <v>50.5</v>
      </c>
      <c r="D20" s="1150">
        <v>37.9</v>
      </c>
      <c r="E20" s="1150">
        <v>36.299999999999997</v>
      </c>
      <c r="F20" s="1150">
        <v>40.799999999999997</v>
      </c>
      <c r="G20" s="1150">
        <v>40.4</v>
      </c>
      <c r="H20" s="1150">
        <v>36.6</v>
      </c>
      <c r="I20" s="1150">
        <v>38.9</v>
      </c>
      <c r="J20" s="1150">
        <v>36.9</v>
      </c>
      <c r="K20" s="1150">
        <v>36.9</v>
      </c>
      <c r="L20" s="1150">
        <v>39.1</v>
      </c>
      <c r="M20" s="1150">
        <v>41.1</v>
      </c>
      <c r="N20" s="1150">
        <v>42.6</v>
      </c>
      <c r="O20" s="1150">
        <v>35.1</v>
      </c>
      <c r="P20" s="1150">
        <v>38.799999999999997</v>
      </c>
      <c r="Q20" s="1150">
        <v>40.4</v>
      </c>
      <c r="R20" s="594">
        <v>35.4</v>
      </c>
      <c r="ALY20" s="492"/>
      <c r="ALZ20" s="492"/>
      <c r="AMA20" s="492"/>
      <c r="AMB20" s="492"/>
      <c r="AMC20" s="492"/>
      <c r="AMD20" s="492"/>
      <c r="AME20" s="492"/>
      <c r="AMF20" s="492"/>
      <c r="AMG20" s="492"/>
      <c r="AMH20" s="492"/>
      <c r="AMI20" s="492"/>
      <c r="AMJ20" s="492"/>
      <c r="AMK20" s="492"/>
      <c r="AML20" s="492"/>
      <c r="AMM20" s="492"/>
      <c r="AMN20" s="492"/>
      <c r="AMO20" s="492"/>
      <c r="AMP20" s="492"/>
    </row>
    <row r="21" spans="1:1030" ht="11.25" customHeight="1">
      <c r="A21" s="298" t="s">
        <v>457</v>
      </c>
      <c r="B21" s="592" t="s">
        <v>499</v>
      </c>
      <c r="C21" s="1149" t="s">
        <v>43</v>
      </c>
      <c r="D21" s="1149" t="s">
        <v>43</v>
      </c>
      <c r="E21" s="1149" t="s">
        <v>43</v>
      </c>
      <c r="F21" s="1149">
        <v>33.700000000000003</v>
      </c>
      <c r="G21" s="1149">
        <v>32.5</v>
      </c>
      <c r="H21" s="1149">
        <v>32.1</v>
      </c>
      <c r="I21" s="1149">
        <v>34.200000000000003</v>
      </c>
      <c r="J21" s="1149">
        <v>33.6</v>
      </c>
      <c r="K21" s="1149">
        <v>33.299999999999997</v>
      </c>
      <c r="L21" s="1149">
        <v>34.1</v>
      </c>
      <c r="M21" s="1149">
        <v>36.700000000000003</v>
      </c>
      <c r="N21" s="1149">
        <v>38.9</v>
      </c>
      <c r="O21" s="1149">
        <v>34.5</v>
      </c>
      <c r="P21" s="1149">
        <v>37.799999999999997</v>
      </c>
      <c r="Q21" s="1149">
        <v>41.8</v>
      </c>
      <c r="R21" s="590">
        <v>36.6</v>
      </c>
      <c r="ALY21" s="492"/>
      <c r="ALZ21" s="492"/>
      <c r="AMA21" s="492"/>
      <c r="AMB21" s="492"/>
      <c r="AMC21" s="492"/>
      <c r="AMD21" s="492"/>
      <c r="AME21" s="492"/>
      <c r="AMF21" s="492"/>
      <c r="AMG21" s="492"/>
      <c r="AMH21" s="492"/>
      <c r="AMI21" s="492"/>
      <c r="AMJ21" s="492"/>
      <c r="AMK21" s="492"/>
      <c r="AML21" s="492"/>
      <c r="AMM21" s="492"/>
      <c r="AMN21" s="492"/>
      <c r="AMO21" s="492"/>
      <c r="AMP21" s="492"/>
    </row>
    <row r="22" spans="1:1030" ht="11.25" customHeight="1">
      <c r="A22" s="298" t="s">
        <v>445</v>
      </c>
      <c r="B22" s="591" t="s">
        <v>500</v>
      </c>
      <c r="C22" s="1149">
        <v>25.5</v>
      </c>
      <c r="D22" s="1149">
        <v>20.399999999999999</v>
      </c>
      <c r="E22" s="1149">
        <v>19</v>
      </c>
      <c r="F22" s="1149">
        <v>22.5</v>
      </c>
      <c r="G22" s="1149">
        <v>30</v>
      </c>
      <c r="H22" s="1149">
        <v>29.2</v>
      </c>
      <c r="I22" s="1149">
        <v>32.299999999999997</v>
      </c>
      <c r="J22" s="1149">
        <v>32.4</v>
      </c>
      <c r="K22" s="1149">
        <v>31.5</v>
      </c>
      <c r="L22" s="1149">
        <v>34.4</v>
      </c>
      <c r="M22" s="1149">
        <v>33.5</v>
      </c>
      <c r="N22" s="1149">
        <v>33.9</v>
      </c>
      <c r="O22" s="1149">
        <v>32.6</v>
      </c>
      <c r="P22" s="1149">
        <v>30.9</v>
      </c>
      <c r="Q22" s="1149">
        <v>36.299999999999997</v>
      </c>
      <c r="R22" s="590">
        <v>37.4</v>
      </c>
      <c r="ALY22" s="492"/>
      <c r="ALZ22" s="492"/>
      <c r="AMA22" s="492"/>
      <c r="AMB22" s="492"/>
      <c r="AMC22" s="492"/>
      <c r="AMD22" s="492"/>
      <c r="AME22" s="492"/>
      <c r="AMF22" s="492"/>
      <c r="AMG22" s="492"/>
      <c r="AMH22" s="492"/>
      <c r="AMI22" s="492"/>
      <c r="AMJ22" s="492"/>
      <c r="AMK22" s="492"/>
      <c r="AML22" s="492"/>
      <c r="AMM22" s="492"/>
      <c r="AMN22" s="492"/>
      <c r="AMO22" s="492"/>
      <c r="AMP22" s="492"/>
    </row>
    <row r="23" spans="1:1030" ht="11.25" customHeight="1">
      <c r="A23" s="298" t="s">
        <v>440</v>
      </c>
      <c r="B23" s="591" t="s">
        <v>501</v>
      </c>
      <c r="C23" s="1149">
        <v>34.799999999999997</v>
      </c>
      <c r="D23" s="1149">
        <v>33.9</v>
      </c>
      <c r="E23" s="1149">
        <v>33.9</v>
      </c>
      <c r="F23" s="1149">
        <v>31.5</v>
      </c>
      <c r="G23" s="1149">
        <v>28.9</v>
      </c>
      <c r="H23" s="1149">
        <v>27.4</v>
      </c>
      <c r="I23" s="1149">
        <v>26.9</v>
      </c>
      <c r="J23" s="1149">
        <v>23.8</v>
      </c>
      <c r="K23" s="1149">
        <v>23.1</v>
      </c>
      <c r="L23" s="1149">
        <v>21.7</v>
      </c>
      <c r="M23" s="1149">
        <v>23.9</v>
      </c>
      <c r="N23" s="1149">
        <v>29</v>
      </c>
      <c r="O23" s="1149">
        <v>31.7</v>
      </c>
      <c r="P23" s="1149">
        <v>40.1</v>
      </c>
      <c r="Q23" s="1149" t="s">
        <v>43</v>
      </c>
      <c r="R23" s="590" t="s">
        <v>43</v>
      </c>
      <c r="ALY23" s="492"/>
      <c r="ALZ23" s="492"/>
      <c r="AMA23" s="492"/>
      <c r="AMB23" s="492"/>
      <c r="AMC23" s="492"/>
      <c r="AMD23" s="492"/>
      <c r="AME23" s="492"/>
      <c r="AMF23" s="492"/>
      <c r="AMG23" s="492"/>
      <c r="AMH23" s="492"/>
      <c r="AMI23" s="492"/>
      <c r="AMJ23" s="492"/>
      <c r="AMK23" s="492"/>
      <c r="AML23" s="492"/>
      <c r="AMM23" s="492"/>
      <c r="AMN23" s="492"/>
      <c r="AMO23" s="492"/>
      <c r="AMP23" s="492"/>
    </row>
    <row r="24" spans="1:1030">
      <c r="A24" s="298" t="s">
        <v>452</v>
      </c>
      <c r="B24" s="591" t="s">
        <v>502</v>
      </c>
      <c r="C24" s="1149">
        <v>28.7</v>
      </c>
      <c r="D24" s="1149">
        <v>22.2</v>
      </c>
      <c r="E24" s="1149">
        <v>22.7</v>
      </c>
      <c r="F24" s="1149">
        <v>21.3</v>
      </c>
      <c r="G24" s="1149">
        <v>20.5</v>
      </c>
      <c r="H24" s="1149">
        <v>23.9</v>
      </c>
      <c r="I24" s="1149">
        <v>24.5</v>
      </c>
      <c r="J24" s="1149">
        <v>29.3</v>
      </c>
      <c r="K24" s="1149">
        <v>27</v>
      </c>
      <c r="L24" s="1149">
        <v>28.2</v>
      </c>
      <c r="M24" s="1149">
        <v>30.3</v>
      </c>
      <c r="N24" s="1149">
        <v>36.299999999999997</v>
      </c>
      <c r="O24" s="1149">
        <v>30.8</v>
      </c>
      <c r="P24" s="1149">
        <v>34.299999999999997</v>
      </c>
      <c r="Q24" s="1149">
        <v>34.4</v>
      </c>
      <c r="R24" s="590">
        <v>29.6</v>
      </c>
      <c r="ALY24" s="492"/>
      <c r="ALZ24" s="492"/>
      <c r="AMA24" s="492"/>
      <c r="AMB24" s="492"/>
      <c r="AMC24" s="492"/>
      <c r="AMD24" s="492"/>
      <c r="AME24" s="492"/>
      <c r="AMF24" s="492"/>
      <c r="AMG24" s="492"/>
      <c r="AMH24" s="492"/>
      <c r="AMI24" s="492"/>
      <c r="AMJ24" s="492"/>
      <c r="AMK24" s="492"/>
      <c r="AML24" s="492"/>
      <c r="AMM24" s="492"/>
      <c r="AMN24" s="492"/>
      <c r="AMO24" s="492"/>
      <c r="AMP24" s="492"/>
    </row>
    <row r="25" spans="1:1030" ht="11.25" customHeight="1">
      <c r="A25" s="1151" t="s">
        <v>646</v>
      </c>
      <c r="B25" s="1152" t="s">
        <v>600</v>
      </c>
      <c r="C25" s="1153">
        <v>32.9</v>
      </c>
      <c r="D25" s="1153">
        <v>29.3</v>
      </c>
      <c r="E25" s="1153">
        <v>30.6</v>
      </c>
      <c r="F25" s="1153">
        <v>30</v>
      </c>
      <c r="G25" s="1153">
        <v>29.2</v>
      </c>
      <c r="H25" s="1153">
        <v>27.6</v>
      </c>
      <c r="I25" s="1153">
        <v>25.9</v>
      </c>
      <c r="J25" s="1153">
        <v>24.8</v>
      </c>
      <c r="K25" s="1153">
        <v>24.8</v>
      </c>
      <c r="L25" s="1153">
        <v>29.3</v>
      </c>
      <c r="M25" s="1153">
        <v>31.9</v>
      </c>
      <c r="N25" s="1153">
        <v>30.2</v>
      </c>
      <c r="O25" s="1153">
        <v>27.6</v>
      </c>
      <c r="P25" s="1153">
        <v>19.3</v>
      </c>
      <c r="Q25" s="1153">
        <v>29.2</v>
      </c>
      <c r="R25" s="1154">
        <v>28.1</v>
      </c>
      <c r="S25" s="492"/>
    </row>
    <row r="26" spans="1:1030" ht="11.25" customHeight="1">
      <c r="A26" s="1155" t="s">
        <v>646</v>
      </c>
      <c r="B26" s="1156" t="s">
        <v>647</v>
      </c>
      <c r="C26" s="1157">
        <v>18.7</v>
      </c>
      <c r="D26" s="1157">
        <v>18.899999999999999</v>
      </c>
      <c r="E26" s="1157">
        <v>18</v>
      </c>
      <c r="F26" s="1157">
        <v>18.7</v>
      </c>
      <c r="G26" s="1157">
        <v>16.5</v>
      </c>
      <c r="H26" s="1157">
        <v>19.5</v>
      </c>
      <c r="I26" s="1157">
        <v>20.7</v>
      </c>
      <c r="J26" s="1157">
        <v>19.7</v>
      </c>
      <c r="K26" s="1157">
        <v>20.6</v>
      </c>
      <c r="L26" s="1157">
        <v>21.1</v>
      </c>
      <c r="M26" s="1157">
        <v>18.899999999999999</v>
      </c>
      <c r="N26" s="1157">
        <v>18.100000000000001</v>
      </c>
      <c r="O26" s="1157">
        <v>16.399999999999999</v>
      </c>
      <c r="P26" s="1157">
        <v>16.100000000000001</v>
      </c>
      <c r="Q26" s="1157">
        <v>14.6</v>
      </c>
      <c r="R26" s="1158">
        <v>15.7</v>
      </c>
      <c r="S26" s="492"/>
    </row>
    <row r="27" spans="1:1030" ht="11.25" customHeight="1">
      <c r="A27" s="450"/>
      <c r="B27" s="450"/>
      <c r="C27" s="450"/>
      <c r="D27" s="450"/>
      <c r="E27" s="450"/>
      <c r="F27" s="450"/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50"/>
      <c r="R27" s="450"/>
      <c r="S27" s="492"/>
    </row>
    <row r="28" spans="1:1030" ht="11.25" customHeight="1">
      <c r="A28" s="450"/>
      <c r="B28" s="450"/>
      <c r="C28" s="450"/>
      <c r="D28" s="450"/>
      <c r="E28" s="450"/>
      <c r="F28" s="450"/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50"/>
      <c r="R28" s="450"/>
      <c r="S28" s="492"/>
    </row>
    <row r="29" spans="1:1030" ht="11.25" customHeight="1">
      <c r="A29" s="301" t="s">
        <v>563</v>
      </c>
      <c r="B29" s="450"/>
      <c r="C29" s="450"/>
      <c r="D29" s="450"/>
      <c r="E29" s="450"/>
      <c r="F29" s="450"/>
      <c r="G29" s="450"/>
      <c r="H29" s="450"/>
      <c r="I29" s="450"/>
      <c r="J29" s="450"/>
      <c r="K29" s="450"/>
      <c r="L29" s="450"/>
      <c r="M29" s="450"/>
      <c r="N29" s="450"/>
      <c r="O29" s="450"/>
      <c r="P29" s="450"/>
      <c r="Q29" s="450"/>
      <c r="R29" s="450"/>
      <c r="S29" s="492"/>
    </row>
    <row r="30" spans="1:1030" ht="11.25" customHeight="1"/>
    <row r="31" spans="1:1030" ht="11.25" customHeight="1"/>
    <row r="32" spans="1:1030" ht="11.25" customHeight="1"/>
    <row r="33" ht="11.25" customHeight="1"/>
    <row r="34" ht="11.25" customHeight="1"/>
    <row r="35" ht="11.25" customHeight="1"/>
  </sheetData>
  <pageMargins left="0.78749999999999998" right="0.78749999999999998" top="0.98402777777777795" bottom="0.98402777777777795" header="0.511811023622047" footer="0.511811023622047"/>
  <pageSetup paperSize="9" orientation="portrait" horizontalDpi="300" verticalDpi="30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MP27"/>
  <sheetViews>
    <sheetView showGridLines="0" zoomScaleNormal="100" workbookViewId="0">
      <selection activeCell="N28" sqref="N28"/>
    </sheetView>
  </sheetViews>
  <sheetFormatPr baseColWidth="10" defaultColWidth="11.42578125" defaultRowHeight="12.75"/>
  <cols>
    <col min="1" max="1" width="11.42578125" style="453"/>
    <col min="2" max="2" width="14.42578125" style="453" customWidth="1"/>
    <col min="3" max="18" width="8.5703125" style="453" customWidth="1"/>
    <col min="19" max="1030" width="11.42578125" style="453"/>
    <col min="1031" max="16384" width="11.42578125" style="492"/>
  </cols>
  <sheetData>
    <row r="1" spans="1:27" ht="12.75" customHeight="1">
      <c r="A1" s="14" t="s">
        <v>564</v>
      </c>
      <c r="U1" s="450"/>
      <c r="V1" s="450"/>
      <c r="W1" s="450"/>
      <c r="X1" s="450"/>
      <c r="Y1" s="450"/>
      <c r="Z1" s="450"/>
      <c r="AA1" s="450"/>
    </row>
    <row r="2" spans="1:27" ht="11.25" customHeight="1">
      <c r="A2" s="564" t="s">
        <v>562</v>
      </c>
      <c r="U2" s="450"/>
      <c r="V2" s="450"/>
      <c r="W2" s="450"/>
      <c r="X2" s="450"/>
      <c r="Y2" s="450"/>
      <c r="Z2" s="450"/>
      <c r="AA2" s="450"/>
    </row>
    <row r="3" spans="1:27" s="424" customFormat="1" ht="11.25" customHeight="1">
      <c r="A3" s="391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49" t="s">
        <v>258</v>
      </c>
      <c r="U3" s="450"/>
      <c r="V3" s="451"/>
      <c r="W3" s="451"/>
      <c r="X3" s="451"/>
      <c r="Y3" s="451"/>
      <c r="Z3" s="451"/>
      <c r="AA3" s="451"/>
    </row>
    <row r="4" spans="1:27" s="15" customFormat="1" ht="11.25" customHeight="1">
      <c r="A4" s="585"/>
      <c r="B4" s="586"/>
      <c r="C4" s="587">
        <v>2008</v>
      </c>
      <c r="D4" s="587">
        <v>2009</v>
      </c>
      <c r="E4" s="587">
        <v>2010</v>
      </c>
      <c r="F4" s="587">
        <v>2011</v>
      </c>
      <c r="G4" s="587">
        <v>2012</v>
      </c>
      <c r="H4" s="587">
        <v>2013</v>
      </c>
      <c r="I4" s="587">
        <v>2014</v>
      </c>
      <c r="J4" s="587">
        <v>2015</v>
      </c>
      <c r="K4" s="587">
        <v>2016</v>
      </c>
      <c r="L4" s="587">
        <v>2017</v>
      </c>
      <c r="M4" s="587">
        <v>2018</v>
      </c>
      <c r="N4" s="587">
        <v>2019</v>
      </c>
      <c r="O4" s="587">
        <v>2020</v>
      </c>
      <c r="P4" s="587">
        <v>2021</v>
      </c>
      <c r="Q4" s="587">
        <v>2022</v>
      </c>
      <c r="R4" s="586">
        <v>2023</v>
      </c>
      <c r="U4" s="296"/>
      <c r="V4" s="296"/>
      <c r="W4" s="296"/>
      <c r="X4" s="296"/>
      <c r="Y4" s="296"/>
      <c r="Z4" s="296"/>
      <c r="AA4" s="296"/>
    </row>
    <row r="5" spans="1:27" ht="11.25" customHeight="1">
      <c r="A5" s="588" t="s">
        <v>457</v>
      </c>
      <c r="B5" s="589" t="s">
        <v>470</v>
      </c>
      <c r="C5" s="297">
        <v>83</v>
      </c>
      <c r="D5" s="297">
        <v>79.599999999999994</v>
      </c>
      <c r="E5" s="297">
        <v>85.9</v>
      </c>
      <c r="F5" s="297">
        <v>102</v>
      </c>
      <c r="G5" s="297">
        <v>102.3</v>
      </c>
      <c r="H5" s="297">
        <v>100.2</v>
      </c>
      <c r="I5" s="297">
        <v>106.3</v>
      </c>
      <c r="J5" s="297">
        <v>105.3</v>
      </c>
      <c r="K5" s="297">
        <v>106.1</v>
      </c>
      <c r="L5" s="297">
        <v>119.9</v>
      </c>
      <c r="M5" s="297">
        <v>125.1</v>
      </c>
      <c r="N5" s="297">
        <v>127.9</v>
      </c>
      <c r="O5" s="297">
        <v>119.5</v>
      </c>
      <c r="P5" s="297">
        <v>121.4</v>
      </c>
      <c r="Q5" s="297">
        <v>107.3</v>
      </c>
      <c r="R5" s="590">
        <v>101</v>
      </c>
      <c r="U5" s="450"/>
      <c r="V5" s="450"/>
      <c r="W5" s="450"/>
      <c r="X5" s="450"/>
      <c r="Y5" s="450"/>
      <c r="Z5" s="450"/>
      <c r="AA5" s="450"/>
    </row>
    <row r="6" spans="1:27" ht="11.25" customHeight="1">
      <c r="A6" s="298" t="s">
        <v>440</v>
      </c>
      <c r="B6" s="591" t="s">
        <v>471</v>
      </c>
      <c r="C6" s="297">
        <v>82.2</v>
      </c>
      <c r="D6" s="297">
        <v>71.099999999999994</v>
      </c>
      <c r="E6" s="297">
        <v>83.6</v>
      </c>
      <c r="F6" s="297">
        <v>85.9</v>
      </c>
      <c r="G6" s="297">
        <v>84.1</v>
      </c>
      <c r="H6" s="297">
        <v>83.4</v>
      </c>
      <c r="I6" s="297">
        <v>90.1</v>
      </c>
      <c r="J6" s="297">
        <v>95.4</v>
      </c>
      <c r="K6" s="297">
        <v>102.1</v>
      </c>
      <c r="L6" s="297">
        <v>101</v>
      </c>
      <c r="M6" s="297">
        <v>107.7</v>
      </c>
      <c r="N6" s="297">
        <v>114.6</v>
      </c>
      <c r="O6" s="297">
        <v>115.7</v>
      </c>
      <c r="P6" s="297">
        <v>114.6</v>
      </c>
      <c r="Q6" s="297" t="s">
        <v>43</v>
      </c>
      <c r="R6" s="590" t="s">
        <v>43</v>
      </c>
      <c r="U6" s="450"/>
      <c r="V6" s="450"/>
      <c r="W6" s="450"/>
      <c r="X6" s="450"/>
      <c r="Y6" s="450"/>
      <c r="Z6" s="450"/>
      <c r="AA6" s="450"/>
    </row>
    <row r="7" spans="1:27" ht="11.25" customHeight="1">
      <c r="A7" s="298" t="s">
        <v>438</v>
      </c>
      <c r="B7" s="591" t="s">
        <v>472</v>
      </c>
      <c r="C7" s="297">
        <v>73.8</v>
      </c>
      <c r="D7" s="297">
        <v>55.6</v>
      </c>
      <c r="E7" s="297">
        <v>61.8</v>
      </c>
      <c r="F7" s="297">
        <v>72.400000000000006</v>
      </c>
      <c r="G7" s="297">
        <v>72.099999999999994</v>
      </c>
      <c r="H7" s="297">
        <v>76.5</v>
      </c>
      <c r="I7" s="297">
        <v>81.400000000000006</v>
      </c>
      <c r="J7" s="297">
        <v>73.099999999999994</v>
      </c>
      <c r="K7" s="297">
        <v>74</v>
      </c>
      <c r="L7" s="297">
        <v>72.8</v>
      </c>
      <c r="M7" s="297">
        <v>72</v>
      </c>
      <c r="N7" s="297">
        <v>75.2</v>
      </c>
      <c r="O7" s="297">
        <v>69.599999999999994</v>
      </c>
      <c r="P7" s="297">
        <v>70.400000000000006</v>
      </c>
      <c r="Q7" s="297">
        <v>66</v>
      </c>
      <c r="R7" s="590">
        <v>62.1</v>
      </c>
    </row>
    <row r="8" spans="1:27" ht="11.25" customHeight="1">
      <c r="A8" s="298" t="s">
        <v>445</v>
      </c>
      <c r="B8" s="591" t="s">
        <v>474</v>
      </c>
      <c r="C8" s="297">
        <v>33.9</v>
      </c>
      <c r="D8" s="297">
        <v>35.1</v>
      </c>
      <c r="E8" s="297">
        <v>40.4</v>
      </c>
      <c r="F8" s="297">
        <v>42.1</v>
      </c>
      <c r="G8" s="297">
        <v>42.9</v>
      </c>
      <c r="H8" s="297">
        <v>40.9</v>
      </c>
      <c r="I8" s="297">
        <v>40</v>
      </c>
      <c r="J8" s="297">
        <v>42.9</v>
      </c>
      <c r="K8" s="297">
        <v>44.1</v>
      </c>
      <c r="L8" s="297">
        <v>45.9</v>
      </c>
      <c r="M8" s="297">
        <v>47.1</v>
      </c>
      <c r="N8" s="297">
        <v>49.4</v>
      </c>
      <c r="O8" s="297">
        <v>51.9</v>
      </c>
      <c r="P8" s="297">
        <v>52.3</v>
      </c>
      <c r="Q8" s="297">
        <v>45.6</v>
      </c>
      <c r="R8" s="590">
        <v>43.7</v>
      </c>
    </row>
    <row r="9" spans="1:27" s="15" customFormat="1" ht="11.25" customHeight="1">
      <c r="A9" s="298" t="s">
        <v>445</v>
      </c>
      <c r="B9" s="592" t="s">
        <v>473</v>
      </c>
      <c r="C9" s="297">
        <v>35.4</v>
      </c>
      <c r="D9" s="297">
        <v>30.4</v>
      </c>
      <c r="E9" s="297">
        <v>29.5</v>
      </c>
      <c r="F9" s="297">
        <v>38.799999999999997</v>
      </c>
      <c r="G9" s="297">
        <v>44.1</v>
      </c>
      <c r="H9" s="297">
        <v>40.700000000000003</v>
      </c>
      <c r="I9" s="297">
        <v>45.2</v>
      </c>
      <c r="J9" s="297">
        <v>46.2</v>
      </c>
      <c r="K9" s="297">
        <v>50.4</v>
      </c>
      <c r="L9" s="297">
        <v>48.5</v>
      </c>
      <c r="M9" s="297">
        <v>50.8</v>
      </c>
      <c r="N9" s="297">
        <v>53.8</v>
      </c>
      <c r="O9" s="297">
        <v>55</v>
      </c>
      <c r="P9" s="297">
        <v>48.9</v>
      </c>
      <c r="Q9" s="297">
        <v>46.7</v>
      </c>
      <c r="R9" s="590">
        <v>47</v>
      </c>
    </row>
    <row r="10" spans="1:27" ht="11.25" customHeight="1">
      <c r="A10" s="298" t="s">
        <v>438</v>
      </c>
      <c r="B10" s="592" t="s">
        <v>476</v>
      </c>
      <c r="C10" s="297">
        <v>43.7</v>
      </c>
      <c r="D10" s="297">
        <v>39.5</v>
      </c>
      <c r="E10" s="297">
        <v>42.1</v>
      </c>
      <c r="F10" s="297">
        <v>50.8</v>
      </c>
      <c r="G10" s="297">
        <v>52.9</v>
      </c>
      <c r="H10" s="297">
        <v>49.2</v>
      </c>
      <c r="I10" s="297">
        <v>48</v>
      </c>
      <c r="J10" s="297">
        <v>44.1</v>
      </c>
      <c r="K10" s="297">
        <v>46.5</v>
      </c>
      <c r="L10" s="297">
        <v>43.7</v>
      </c>
      <c r="M10" s="297">
        <v>45.8</v>
      </c>
      <c r="N10" s="297">
        <v>42.1</v>
      </c>
      <c r="O10" s="297">
        <v>41.6</v>
      </c>
      <c r="P10" s="297">
        <v>41.6</v>
      </c>
      <c r="Q10" s="297">
        <v>37.700000000000003</v>
      </c>
      <c r="R10" s="590">
        <v>34.9</v>
      </c>
    </row>
    <row r="11" spans="1:27" ht="11.25" customHeight="1">
      <c r="A11" s="298" t="s">
        <v>449</v>
      </c>
      <c r="B11" s="592" t="s">
        <v>475</v>
      </c>
      <c r="C11" s="412">
        <v>3</v>
      </c>
      <c r="D11" s="412">
        <v>5.0999999999999996</v>
      </c>
      <c r="E11" s="412">
        <v>7.9</v>
      </c>
      <c r="F11" s="412">
        <v>18.7</v>
      </c>
      <c r="G11" s="412">
        <v>30.3</v>
      </c>
      <c r="H11" s="412">
        <v>34.9</v>
      </c>
      <c r="I11" s="412">
        <v>36.299999999999997</v>
      </c>
      <c r="J11" s="412">
        <v>33.299999999999997</v>
      </c>
      <c r="K11" s="412">
        <v>35.5</v>
      </c>
      <c r="L11" s="412">
        <v>39.4</v>
      </c>
      <c r="M11" s="412">
        <v>44.6</v>
      </c>
      <c r="N11" s="412">
        <v>49.9</v>
      </c>
      <c r="O11" s="412">
        <v>46</v>
      </c>
      <c r="P11" s="412">
        <v>40.1</v>
      </c>
      <c r="Q11" s="412">
        <v>36.1</v>
      </c>
      <c r="R11" s="596">
        <v>29</v>
      </c>
    </row>
    <row r="12" spans="1:27" s="15" customFormat="1" ht="11.25" customHeight="1">
      <c r="A12" s="298" t="s">
        <v>445</v>
      </c>
      <c r="B12" s="591" t="s">
        <v>477</v>
      </c>
      <c r="C12" s="297">
        <v>20</v>
      </c>
      <c r="D12" s="297">
        <v>14.5</v>
      </c>
      <c r="E12" s="297">
        <v>15.2</v>
      </c>
      <c r="F12" s="297">
        <v>15.6</v>
      </c>
      <c r="G12" s="297">
        <v>13.8</v>
      </c>
      <c r="H12" s="297">
        <v>13.5</v>
      </c>
      <c r="I12" s="297">
        <v>15.3</v>
      </c>
      <c r="J12" s="297">
        <v>14.7</v>
      </c>
      <c r="K12" s="297">
        <v>16.399999999999999</v>
      </c>
      <c r="L12" s="297">
        <v>23.8</v>
      </c>
      <c r="M12" s="297">
        <v>27.9</v>
      </c>
      <c r="N12" s="297">
        <v>27.3</v>
      </c>
      <c r="O12" s="297">
        <v>25.9</v>
      </c>
      <c r="P12" s="297">
        <v>30.2</v>
      </c>
      <c r="Q12" s="297">
        <v>30.4</v>
      </c>
      <c r="R12" s="595">
        <v>26.8</v>
      </c>
    </row>
    <row r="13" spans="1:27" ht="11.25" customHeight="1">
      <c r="A13" s="299" t="s">
        <v>448</v>
      </c>
      <c r="B13" s="593" t="s">
        <v>565</v>
      </c>
      <c r="C13" s="16">
        <v>21.6</v>
      </c>
      <c r="D13" s="16">
        <v>19.3</v>
      </c>
      <c r="E13" s="16">
        <v>19.899999999999999</v>
      </c>
      <c r="F13" s="16">
        <v>18.8</v>
      </c>
      <c r="G13" s="16">
        <v>17.8</v>
      </c>
      <c r="H13" s="16">
        <v>19.399999999999999</v>
      </c>
      <c r="I13" s="16">
        <v>21.7</v>
      </c>
      <c r="J13" s="16">
        <v>21.2</v>
      </c>
      <c r="K13" s="16">
        <v>20.2</v>
      </c>
      <c r="L13" s="16">
        <v>23.3</v>
      </c>
      <c r="M13" s="16">
        <v>23</v>
      </c>
      <c r="N13" s="16">
        <v>22.2</v>
      </c>
      <c r="O13" s="16">
        <v>18</v>
      </c>
      <c r="P13" s="16">
        <v>24</v>
      </c>
      <c r="Q13" s="16">
        <v>22.2</v>
      </c>
      <c r="R13" s="597">
        <v>20</v>
      </c>
    </row>
    <row r="14" spans="1:27" ht="11.25" customHeight="1">
      <c r="A14" s="298" t="s">
        <v>452</v>
      </c>
      <c r="B14" s="591" t="s">
        <v>478</v>
      </c>
      <c r="C14" s="297">
        <v>31</v>
      </c>
      <c r="D14" s="297">
        <v>34.1</v>
      </c>
      <c r="E14" s="297">
        <v>33.4</v>
      </c>
      <c r="F14" s="297">
        <v>26.1</v>
      </c>
      <c r="G14" s="297">
        <v>26.2</v>
      </c>
      <c r="H14" s="297">
        <v>26.3</v>
      </c>
      <c r="I14" s="297">
        <v>25.9</v>
      </c>
      <c r="J14" s="297">
        <v>25.1</v>
      </c>
      <c r="K14" s="297">
        <v>25.9</v>
      </c>
      <c r="L14" s="297">
        <v>22.1</v>
      </c>
      <c r="M14" s="297">
        <v>26.4</v>
      </c>
      <c r="N14" s="297">
        <v>17.7</v>
      </c>
      <c r="O14" s="297">
        <v>22</v>
      </c>
      <c r="P14" s="297">
        <v>23.7</v>
      </c>
      <c r="Q14" s="297">
        <v>25</v>
      </c>
      <c r="R14" s="590">
        <v>19.3</v>
      </c>
    </row>
    <row r="15" spans="1:27" ht="11.25" customHeight="1">
      <c r="A15" s="298" t="s">
        <v>452</v>
      </c>
      <c r="B15" s="591" t="s">
        <v>479</v>
      </c>
      <c r="C15" s="297">
        <v>16.2</v>
      </c>
      <c r="D15" s="297">
        <v>13.8</v>
      </c>
      <c r="E15" s="297">
        <v>10.7</v>
      </c>
      <c r="F15" s="297">
        <v>11.8</v>
      </c>
      <c r="G15" s="297">
        <v>13.6</v>
      </c>
      <c r="H15" s="297">
        <v>13.4</v>
      </c>
      <c r="I15" s="297">
        <v>15.8</v>
      </c>
      <c r="J15" s="297">
        <v>18.899999999999999</v>
      </c>
      <c r="K15" s="297">
        <v>18.8</v>
      </c>
      <c r="L15" s="297">
        <v>21.8</v>
      </c>
      <c r="M15" s="297">
        <v>21.9</v>
      </c>
      <c r="N15" s="297">
        <v>21.9</v>
      </c>
      <c r="O15" s="297">
        <v>21.9</v>
      </c>
      <c r="P15" s="297">
        <v>23</v>
      </c>
      <c r="Q15" s="297">
        <v>19.8</v>
      </c>
      <c r="R15" s="590">
        <v>20.6</v>
      </c>
    </row>
    <row r="16" spans="1:27" ht="11.25" customHeight="1">
      <c r="A16" s="298" t="s">
        <v>459</v>
      </c>
      <c r="B16" s="591" t="s">
        <v>480</v>
      </c>
      <c r="C16" s="297">
        <v>2.2999999999999998</v>
      </c>
      <c r="D16" s="297">
        <v>2.5</v>
      </c>
      <c r="E16" s="297">
        <v>3.6</v>
      </c>
      <c r="F16" s="297">
        <v>4.5999999999999996</v>
      </c>
      <c r="G16" s="297">
        <v>5.6</v>
      </c>
      <c r="H16" s="297">
        <v>10.1</v>
      </c>
      <c r="I16" s="297">
        <v>11.9</v>
      </c>
      <c r="J16" s="297">
        <v>13.7</v>
      </c>
      <c r="K16" s="297">
        <v>17.5</v>
      </c>
      <c r="L16" s="297">
        <v>17.5</v>
      </c>
      <c r="M16" s="297">
        <v>18.5</v>
      </c>
      <c r="N16" s="297">
        <v>14.2</v>
      </c>
      <c r="O16" s="297">
        <v>16.7</v>
      </c>
      <c r="P16" s="297">
        <v>18.399999999999999</v>
      </c>
      <c r="Q16" s="297">
        <v>16.5</v>
      </c>
      <c r="R16" s="590">
        <v>16.899999999999999</v>
      </c>
    </row>
    <row r="17" spans="1:1030" s="15" customFormat="1" ht="11.25" customHeight="1">
      <c r="A17" s="299" t="s">
        <v>448</v>
      </c>
      <c r="B17" s="598" t="s">
        <v>268</v>
      </c>
      <c r="C17" s="300">
        <v>6.9</v>
      </c>
      <c r="D17" s="300">
        <v>7.1</v>
      </c>
      <c r="E17" s="300">
        <v>7.6</v>
      </c>
      <c r="F17" s="300">
        <v>7.7</v>
      </c>
      <c r="G17" s="300">
        <v>8.1999999999999993</v>
      </c>
      <c r="H17" s="300">
        <v>8.5</v>
      </c>
      <c r="I17" s="300">
        <v>8.9</v>
      </c>
      <c r="J17" s="300">
        <v>9.1999999999999993</v>
      </c>
      <c r="K17" s="300">
        <v>9.5</v>
      </c>
      <c r="L17" s="300">
        <v>10.5</v>
      </c>
      <c r="M17" s="300">
        <v>10.5</v>
      </c>
      <c r="N17" s="300">
        <v>10.9</v>
      </c>
      <c r="O17" s="300">
        <v>11.6</v>
      </c>
      <c r="P17" s="300">
        <v>10.9</v>
      </c>
      <c r="Q17" s="300">
        <v>11.2</v>
      </c>
      <c r="R17" s="599">
        <v>9.6999999999999993</v>
      </c>
    </row>
    <row r="18" spans="1:1030" ht="11.25" customHeight="1">
      <c r="A18" s="600" t="s">
        <v>445</v>
      </c>
      <c r="B18" s="601" t="s">
        <v>483</v>
      </c>
      <c r="C18" s="602">
        <v>12.1</v>
      </c>
      <c r="D18" s="602">
        <v>8.8000000000000007</v>
      </c>
      <c r="E18" s="602">
        <v>9.9</v>
      </c>
      <c r="F18" s="602">
        <v>11.4</v>
      </c>
      <c r="G18" s="602">
        <v>11.6</v>
      </c>
      <c r="H18" s="602">
        <v>9</v>
      </c>
      <c r="I18" s="602">
        <v>9</v>
      </c>
      <c r="J18" s="602">
        <v>8.1999999999999993</v>
      </c>
      <c r="K18" s="602">
        <v>7.4</v>
      </c>
      <c r="L18" s="602">
        <v>10.1</v>
      </c>
      <c r="M18" s="602">
        <v>9.5</v>
      </c>
      <c r="N18" s="602">
        <v>8.4</v>
      </c>
      <c r="O18" s="602">
        <v>9</v>
      </c>
      <c r="P18" s="602">
        <v>10.199999999999999</v>
      </c>
      <c r="Q18" s="602">
        <v>10</v>
      </c>
      <c r="R18" s="603">
        <v>10.5</v>
      </c>
    </row>
    <row r="19" spans="1:1030" ht="11.25" customHeight="1">
      <c r="A19" s="298" t="s">
        <v>452</v>
      </c>
      <c r="B19" s="591" t="s">
        <v>481</v>
      </c>
      <c r="C19" s="297">
        <v>9.4</v>
      </c>
      <c r="D19" s="297">
        <v>6.8</v>
      </c>
      <c r="E19" s="297">
        <v>9.6</v>
      </c>
      <c r="F19" s="297">
        <v>9.4</v>
      </c>
      <c r="G19" s="297">
        <v>9.6</v>
      </c>
      <c r="H19" s="297">
        <v>9.5</v>
      </c>
      <c r="I19" s="297">
        <v>10.3</v>
      </c>
      <c r="J19" s="297">
        <v>13.3</v>
      </c>
      <c r="K19" s="297">
        <v>12.8</v>
      </c>
      <c r="L19" s="297">
        <v>12.9</v>
      </c>
      <c r="M19" s="297">
        <v>13.7</v>
      </c>
      <c r="N19" s="297">
        <v>16.100000000000001</v>
      </c>
      <c r="O19" s="297">
        <v>11.2</v>
      </c>
      <c r="P19" s="297">
        <v>10.1</v>
      </c>
      <c r="Q19" s="297">
        <v>8.4</v>
      </c>
      <c r="R19" s="590">
        <v>10.8</v>
      </c>
    </row>
    <row r="20" spans="1:1030" s="604" customFormat="1" ht="11.25" customHeight="1">
      <c r="A20" s="298" t="s">
        <v>452</v>
      </c>
      <c r="B20" s="592" t="s">
        <v>482</v>
      </c>
      <c r="C20" s="297">
        <v>2.4</v>
      </c>
      <c r="D20" s="297">
        <v>4.8</v>
      </c>
      <c r="E20" s="297">
        <v>4.7</v>
      </c>
      <c r="F20" s="297">
        <v>5.4</v>
      </c>
      <c r="G20" s="297">
        <v>4.8</v>
      </c>
      <c r="H20" s="297">
        <v>5.9</v>
      </c>
      <c r="I20" s="297">
        <v>4.5999999999999996</v>
      </c>
      <c r="J20" s="297">
        <v>7.6</v>
      </c>
      <c r="K20" s="297">
        <v>6.1</v>
      </c>
      <c r="L20" s="297">
        <v>6.2</v>
      </c>
      <c r="M20" s="297">
        <v>10.5</v>
      </c>
      <c r="N20" s="297">
        <v>16.5</v>
      </c>
      <c r="O20" s="297">
        <v>10.7</v>
      </c>
      <c r="P20" s="297">
        <v>8.8000000000000007</v>
      </c>
      <c r="Q20" s="297">
        <v>7</v>
      </c>
      <c r="R20" s="590">
        <v>5.5</v>
      </c>
      <c r="S20" s="564"/>
      <c r="T20" s="564"/>
      <c r="U20" s="564"/>
      <c r="V20" s="564"/>
      <c r="W20" s="564"/>
      <c r="X20" s="564"/>
      <c r="Y20" s="564"/>
      <c r="Z20" s="564"/>
      <c r="AA20" s="564"/>
      <c r="AB20" s="564"/>
      <c r="AC20" s="564"/>
      <c r="AD20" s="564"/>
      <c r="AE20" s="564"/>
      <c r="AF20" s="564"/>
      <c r="AG20" s="564"/>
      <c r="AH20" s="564"/>
      <c r="AI20" s="564"/>
      <c r="AJ20" s="564"/>
      <c r="AK20" s="564"/>
      <c r="AL20" s="564"/>
      <c r="AM20" s="564"/>
      <c r="AN20" s="564"/>
      <c r="AO20" s="564"/>
      <c r="AP20" s="564"/>
      <c r="AQ20" s="564"/>
      <c r="AR20" s="564"/>
      <c r="AS20" s="564"/>
      <c r="AT20" s="564"/>
      <c r="AU20" s="564"/>
      <c r="AV20" s="564"/>
      <c r="AW20" s="564"/>
      <c r="AX20" s="564"/>
      <c r="AY20" s="564"/>
      <c r="AZ20" s="564"/>
      <c r="BA20" s="564"/>
      <c r="BB20" s="564"/>
      <c r="BC20" s="564"/>
      <c r="BD20" s="564"/>
      <c r="BE20" s="564"/>
      <c r="BF20" s="564"/>
      <c r="BG20" s="564"/>
      <c r="BH20" s="564"/>
      <c r="BI20" s="564"/>
      <c r="BJ20" s="564"/>
      <c r="BK20" s="564"/>
      <c r="BL20" s="564"/>
      <c r="BM20" s="564"/>
      <c r="BN20" s="564"/>
      <c r="BO20" s="564"/>
      <c r="BP20" s="564"/>
      <c r="BQ20" s="564"/>
      <c r="BR20" s="564"/>
      <c r="BS20" s="564"/>
      <c r="BT20" s="564"/>
      <c r="BU20" s="564"/>
      <c r="BV20" s="564"/>
      <c r="BW20" s="564"/>
      <c r="BX20" s="564"/>
      <c r="BY20" s="564"/>
      <c r="BZ20" s="564"/>
      <c r="CA20" s="564"/>
      <c r="CB20" s="564"/>
      <c r="CC20" s="564"/>
      <c r="CD20" s="564"/>
      <c r="CE20" s="564"/>
      <c r="CF20" s="564"/>
      <c r="CG20" s="564"/>
      <c r="CH20" s="564"/>
      <c r="CI20" s="564"/>
      <c r="CJ20" s="564"/>
      <c r="CK20" s="564"/>
      <c r="CL20" s="564"/>
      <c r="CM20" s="564"/>
      <c r="CN20" s="564"/>
      <c r="CO20" s="564"/>
      <c r="CP20" s="564"/>
      <c r="CQ20" s="564"/>
      <c r="CR20" s="564"/>
      <c r="CS20" s="564"/>
      <c r="CT20" s="564"/>
      <c r="CU20" s="564"/>
      <c r="CV20" s="564"/>
      <c r="CW20" s="564"/>
      <c r="CX20" s="564"/>
      <c r="CY20" s="564"/>
      <c r="CZ20" s="564"/>
      <c r="DA20" s="564"/>
      <c r="DB20" s="564"/>
      <c r="DC20" s="564"/>
      <c r="DD20" s="564"/>
      <c r="DE20" s="564"/>
      <c r="DF20" s="564"/>
      <c r="DG20" s="564"/>
      <c r="DH20" s="564"/>
      <c r="DI20" s="564"/>
      <c r="DJ20" s="564"/>
      <c r="DK20" s="564"/>
      <c r="DL20" s="564"/>
      <c r="DM20" s="564"/>
      <c r="DN20" s="564"/>
      <c r="DO20" s="564"/>
      <c r="DP20" s="564"/>
      <c r="DQ20" s="564"/>
      <c r="DR20" s="564"/>
      <c r="DS20" s="564"/>
      <c r="DT20" s="564"/>
      <c r="DU20" s="564"/>
      <c r="DV20" s="564"/>
      <c r="DW20" s="564"/>
      <c r="DX20" s="564"/>
      <c r="DY20" s="564"/>
      <c r="DZ20" s="564"/>
      <c r="EA20" s="564"/>
      <c r="EB20" s="564"/>
      <c r="EC20" s="564"/>
      <c r="ED20" s="564"/>
      <c r="EE20" s="564"/>
      <c r="EF20" s="564"/>
      <c r="EG20" s="564"/>
      <c r="EH20" s="564"/>
      <c r="EI20" s="564"/>
      <c r="EJ20" s="564"/>
      <c r="EK20" s="564"/>
      <c r="EL20" s="564"/>
      <c r="EM20" s="564"/>
      <c r="EN20" s="564"/>
      <c r="EO20" s="564"/>
      <c r="EP20" s="564"/>
      <c r="EQ20" s="564"/>
      <c r="ER20" s="564"/>
      <c r="ES20" s="564"/>
      <c r="ET20" s="564"/>
      <c r="EU20" s="564"/>
      <c r="EV20" s="564"/>
      <c r="EW20" s="564"/>
      <c r="EX20" s="564"/>
      <c r="EY20" s="564"/>
      <c r="EZ20" s="564"/>
      <c r="FA20" s="564"/>
      <c r="FB20" s="564"/>
      <c r="FC20" s="564"/>
      <c r="FD20" s="564"/>
      <c r="FE20" s="564"/>
      <c r="FF20" s="564"/>
      <c r="FG20" s="564"/>
      <c r="FH20" s="564"/>
      <c r="FI20" s="564"/>
      <c r="FJ20" s="564"/>
      <c r="FK20" s="564"/>
      <c r="FL20" s="564"/>
      <c r="FM20" s="564"/>
      <c r="FN20" s="564"/>
      <c r="FO20" s="564"/>
      <c r="FP20" s="564"/>
      <c r="FQ20" s="564"/>
      <c r="FR20" s="564"/>
      <c r="FS20" s="564"/>
      <c r="FT20" s="564"/>
      <c r="FU20" s="564"/>
      <c r="FV20" s="564"/>
      <c r="FW20" s="564"/>
      <c r="FX20" s="564"/>
      <c r="FY20" s="564"/>
      <c r="FZ20" s="564"/>
      <c r="GA20" s="564"/>
      <c r="GB20" s="564"/>
      <c r="GC20" s="564"/>
      <c r="GD20" s="564"/>
      <c r="GE20" s="564"/>
      <c r="GF20" s="564"/>
      <c r="GG20" s="564"/>
      <c r="GH20" s="564"/>
      <c r="GI20" s="564"/>
      <c r="GJ20" s="564"/>
      <c r="GK20" s="564"/>
      <c r="GL20" s="564"/>
      <c r="GM20" s="564"/>
      <c r="GN20" s="564"/>
      <c r="GO20" s="564"/>
      <c r="GP20" s="564"/>
      <c r="GQ20" s="564"/>
      <c r="GR20" s="564"/>
      <c r="GS20" s="564"/>
      <c r="GT20" s="564"/>
      <c r="GU20" s="564"/>
      <c r="GV20" s="564"/>
      <c r="GW20" s="564"/>
      <c r="GX20" s="564"/>
      <c r="GY20" s="564"/>
      <c r="GZ20" s="564"/>
      <c r="HA20" s="564"/>
      <c r="HB20" s="564"/>
      <c r="HC20" s="564"/>
      <c r="HD20" s="564"/>
      <c r="HE20" s="564"/>
      <c r="HF20" s="564"/>
      <c r="HG20" s="564"/>
      <c r="HH20" s="564"/>
      <c r="HI20" s="564"/>
      <c r="HJ20" s="564"/>
      <c r="HK20" s="564"/>
      <c r="HL20" s="564"/>
      <c r="HM20" s="564"/>
      <c r="HN20" s="564"/>
      <c r="HO20" s="564"/>
      <c r="HP20" s="564"/>
      <c r="HQ20" s="564"/>
      <c r="HR20" s="564"/>
      <c r="HS20" s="564"/>
      <c r="HT20" s="564"/>
      <c r="HU20" s="564"/>
      <c r="HV20" s="564"/>
      <c r="HW20" s="564"/>
      <c r="HX20" s="564"/>
      <c r="HY20" s="564"/>
      <c r="HZ20" s="564"/>
      <c r="IA20" s="564"/>
      <c r="IB20" s="564"/>
      <c r="IC20" s="564"/>
      <c r="ID20" s="564"/>
      <c r="IE20" s="564"/>
      <c r="IF20" s="564"/>
      <c r="IG20" s="564"/>
      <c r="IH20" s="564"/>
      <c r="II20" s="564"/>
      <c r="IJ20" s="564"/>
      <c r="IK20" s="564"/>
      <c r="IL20" s="564"/>
      <c r="IM20" s="564"/>
      <c r="IN20" s="564"/>
      <c r="IO20" s="564"/>
      <c r="IP20" s="564"/>
      <c r="IQ20" s="564"/>
      <c r="IR20" s="564"/>
      <c r="IS20" s="564"/>
      <c r="IT20" s="564"/>
      <c r="IU20" s="564"/>
      <c r="IV20" s="564"/>
      <c r="IW20" s="564"/>
      <c r="IX20" s="564"/>
      <c r="IY20" s="564"/>
      <c r="IZ20" s="564"/>
      <c r="JA20" s="564"/>
      <c r="JB20" s="564"/>
      <c r="JC20" s="564"/>
      <c r="JD20" s="564"/>
      <c r="JE20" s="564"/>
      <c r="JF20" s="564"/>
      <c r="JG20" s="564"/>
      <c r="JH20" s="564"/>
      <c r="JI20" s="564"/>
      <c r="JJ20" s="564"/>
      <c r="JK20" s="564"/>
      <c r="JL20" s="564"/>
      <c r="JM20" s="564"/>
      <c r="JN20" s="564"/>
      <c r="JO20" s="564"/>
      <c r="JP20" s="564"/>
      <c r="JQ20" s="564"/>
      <c r="JR20" s="564"/>
      <c r="JS20" s="564"/>
      <c r="JT20" s="564"/>
      <c r="JU20" s="564"/>
      <c r="JV20" s="564"/>
      <c r="JW20" s="564"/>
      <c r="JX20" s="564"/>
      <c r="JY20" s="564"/>
      <c r="JZ20" s="564"/>
      <c r="KA20" s="564"/>
      <c r="KB20" s="564"/>
      <c r="KC20" s="564"/>
      <c r="KD20" s="564"/>
      <c r="KE20" s="564"/>
      <c r="KF20" s="564"/>
      <c r="KG20" s="564"/>
      <c r="KH20" s="564"/>
      <c r="KI20" s="564"/>
      <c r="KJ20" s="564"/>
      <c r="KK20" s="564"/>
      <c r="KL20" s="564"/>
      <c r="KM20" s="564"/>
      <c r="KN20" s="564"/>
      <c r="KO20" s="564"/>
      <c r="KP20" s="564"/>
      <c r="KQ20" s="564"/>
      <c r="KR20" s="564"/>
      <c r="KS20" s="564"/>
      <c r="KT20" s="564"/>
      <c r="KU20" s="564"/>
      <c r="KV20" s="564"/>
      <c r="KW20" s="564"/>
      <c r="KX20" s="564"/>
      <c r="KY20" s="564"/>
      <c r="KZ20" s="564"/>
      <c r="LA20" s="564"/>
      <c r="LB20" s="564"/>
      <c r="LC20" s="564"/>
      <c r="LD20" s="564"/>
      <c r="LE20" s="564"/>
      <c r="LF20" s="564"/>
      <c r="LG20" s="564"/>
      <c r="LH20" s="564"/>
      <c r="LI20" s="564"/>
      <c r="LJ20" s="564"/>
      <c r="LK20" s="564"/>
      <c r="LL20" s="564"/>
      <c r="LM20" s="564"/>
      <c r="LN20" s="564"/>
      <c r="LO20" s="564"/>
      <c r="LP20" s="564"/>
      <c r="LQ20" s="564"/>
      <c r="LR20" s="564"/>
      <c r="LS20" s="564"/>
      <c r="LT20" s="564"/>
      <c r="LU20" s="564"/>
      <c r="LV20" s="564"/>
      <c r="LW20" s="564"/>
      <c r="LX20" s="564"/>
      <c r="LY20" s="564"/>
      <c r="LZ20" s="564"/>
      <c r="MA20" s="564"/>
      <c r="MB20" s="564"/>
      <c r="MC20" s="564"/>
      <c r="MD20" s="564"/>
      <c r="ME20" s="564"/>
      <c r="MF20" s="564"/>
      <c r="MG20" s="564"/>
      <c r="MH20" s="564"/>
      <c r="MI20" s="564"/>
      <c r="MJ20" s="564"/>
      <c r="MK20" s="564"/>
      <c r="ML20" s="564"/>
      <c r="MM20" s="564"/>
      <c r="MN20" s="564"/>
      <c r="MO20" s="564"/>
      <c r="MP20" s="564"/>
      <c r="MQ20" s="564"/>
      <c r="MR20" s="564"/>
      <c r="MS20" s="564"/>
      <c r="MT20" s="564"/>
      <c r="MU20" s="564"/>
      <c r="MV20" s="564"/>
      <c r="MW20" s="564"/>
      <c r="MX20" s="564"/>
      <c r="MY20" s="564"/>
      <c r="MZ20" s="564"/>
      <c r="NA20" s="564"/>
      <c r="NB20" s="564"/>
      <c r="NC20" s="564"/>
      <c r="ND20" s="564"/>
      <c r="NE20" s="564"/>
      <c r="NF20" s="564"/>
      <c r="NG20" s="564"/>
      <c r="NH20" s="564"/>
      <c r="NI20" s="564"/>
      <c r="NJ20" s="564"/>
      <c r="NK20" s="564"/>
      <c r="NL20" s="564"/>
      <c r="NM20" s="564"/>
      <c r="NN20" s="564"/>
      <c r="NO20" s="564"/>
      <c r="NP20" s="564"/>
      <c r="NQ20" s="564"/>
      <c r="NR20" s="564"/>
      <c r="NS20" s="564"/>
      <c r="NT20" s="564"/>
      <c r="NU20" s="564"/>
      <c r="NV20" s="564"/>
      <c r="NW20" s="564"/>
      <c r="NX20" s="564"/>
      <c r="NY20" s="564"/>
      <c r="NZ20" s="564"/>
      <c r="OA20" s="564"/>
      <c r="OB20" s="564"/>
      <c r="OC20" s="564"/>
      <c r="OD20" s="564"/>
      <c r="OE20" s="564"/>
      <c r="OF20" s="564"/>
      <c r="OG20" s="564"/>
      <c r="OH20" s="564"/>
      <c r="OI20" s="564"/>
      <c r="OJ20" s="564"/>
      <c r="OK20" s="564"/>
      <c r="OL20" s="564"/>
      <c r="OM20" s="564"/>
      <c r="ON20" s="564"/>
      <c r="OO20" s="564"/>
      <c r="OP20" s="564"/>
      <c r="OQ20" s="564"/>
      <c r="OR20" s="564"/>
      <c r="OS20" s="564"/>
      <c r="OT20" s="564"/>
      <c r="OU20" s="564"/>
      <c r="OV20" s="564"/>
      <c r="OW20" s="564"/>
      <c r="OX20" s="564"/>
      <c r="OY20" s="564"/>
      <c r="OZ20" s="564"/>
      <c r="PA20" s="564"/>
      <c r="PB20" s="564"/>
      <c r="PC20" s="564"/>
      <c r="PD20" s="564"/>
      <c r="PE20" s="564"/>
      <c r="PF20" s="564"/>
      <c r="PG20" s="564"/>
      <c r="PH20" s="564"/>
      <c r="PI20" s="564"/>
      <c r="PJ20" s="564"/>
      <c r="PK20" s="564"/>
      <c r="PL20" s="564"/>
      <c r="PM20" s="564"/>
      <c r="PN20" s="564"/>
      <c r="PO20" s="564"/>
      <c r="PP20" s="564"/>
      <c r="PQ20" s="564"/>
      <c r="PR20" s="564"/>
      <c r="PS20" s="564"/>
      <c r="PT20" s="564"/>
      <c r="PU20" s="564"/>
      <c r="PV20" s="564"/>
      <c r="PW20" s="564"/>
      <c r="PX20" s="564"/>
      <c r="PY20" s="564"/>
      <c r="PZ20" s="564"/>
      <c r="QA20" s="564"/>
      <c r="QB20" s="564"/>
      <c r="QC20" s="564"/>
      <c r="QD20" s="564"/>
      <c r="QE20" s="564"/>
      <c r="QF20" s="564"/>
      <c r="QG20" s="564"/>
      <c r="QH20" s="564"/>
      <c r="QI20" s="564"/>
      <c r="QJ20" s="564"/>
      <c r="QK20" s="564"/>
      <c r="QL20" s="564"/>
      <c r="QM20" s="564"/>
      <c r="QN20" s="564"/>
      <c r="QO20" s="564"/>
      <c r="QP20" s="564"/>
      <c r="QQ20" s="564"/>
      <c r="QR20" s="564"/>
      <c r="QS20" s="564"/>
      <c r="QT20" s="564"/>
      <c r="QU20" s="564"/>
      <c r="QV20" s="564"/>
      <c r="QW20" s="564"/>
      <c r="QX20" s="564"/>
      <c r="QY20" s="564"/>
      <c r="QZ20" s="564"/>
      <c r="RA20" s="564"/>
      <c r="RB20" s="564"/>
      <c r="RC20" s="564"/>
      <c r="RD20" s="564"/>
      <c r="RE20" s="564"/>
      <c r="RF20" s="564"/>
      <c r="RG20" s="564"/>
      <c r="RH20" s="564"/>
      <c r="RI20" s="564"/>
      <c r="RJ20" s="564"/>
      <c r="RK20" s="564"/>
      <c r="RL20" s="564"/>
      <c r="RM20" s="564"/>
      <c r="RN20" s="564"/>
      <c r="RO20" s="564"/>
      <c r="RP20" s="564"/>
      <c r="RQ20" s="564"/>
      <c r="RR20" s="564"/>
      <c r="RS20" s="564"/>
      <c r="RT20" s="564"/>
      <c r="RU20" s="564"/>
      <c r="RV20" s="564"/>
      <c r="RW20" s="564"/>
      <c r="RX20" s="564"/>
      <c r="RY20" s="564"/>
      <c r="RZ20" s="564"/>
      <c r="SA20" s="564"/>
      <c r="SB20" s="564"/>
      <c r="SC20" s="564"/>
      <c r="SD20" s="564"/>
      <c r="SE20" s="564"/>
      <c r="SF20" s="564"/>
      <c r="SG20" s="564"/>
      <c r="SH20" s="564"/>
      <c r="SI20" s="564"/>
      <c r="SJ20" s="564"/>
      <c r="SK20" s="564"/>
      <c r="SL20" s="564"/>
      <c r="SM20" s="564"/>
      <c r="SN20" s="564"/>
      <c r="SO20" s="564"/>
      <c r="SP20" s="564"/>
      <c r="SQ20" s="564"/>
      <c r="SR20" s="564"/>
      <c r="SS20" s="564"/>
      <c r="ST20" s="564"/>
      <c r="SU20" s="564"/>
      <c r="SV20" s="564"/>
      <c r="SW20" s="564"/>
      <c r="SX20" s="564"/>
      <c r="SY20" s="564"/>
      <c r="SZ20" s="564"/>
      <c r="TA20" s="564"/>
      <c r="TB20" s="564"/>
      <c r="TC20" s="564"/>
      <c r="TD20" s="564"/>
      <c r="TE20" s="564"/>
      <c r="TF20" s="564"/>
      <c r="TG20" s="564"/>
      <c r="TH20" s="564"/>
      <c r="TI20" s="564"/>
      <c r="TJ20" s="564"/>
      <c r="TK20" s="564"/>
      <c r="TL20" s="564"/>
      <c r="TM20" s="564"/>
      <c r="TN20" s="564"/>
      <c r="TO20" s="564"/>
      <c r="TP20" s="564"/>
      <c r="TQ20" s="564"/>
      <c r="TR20" s="564"/>
      <c r="TS20" s="564"/>
      <c r="TT20" s="564"/>
      <c r="TU20" s="564"/>
      <c r="TV20" s="564"/>
      <c r="TW20" s="564"/>
      <c r="TX20" s="564"/>
      <c r="TY20" s="564"/>
      <c r="TZ20" s="564"/>
      <c r="UA20" s="564"/>
      <c r="UB20" s="564"/>
      <c r="UC20" s="564"/>
      <c r="UD20" s="564"/>
      <c r="UE20" s="564"/>
      <c r="UF20" s="564"/>
      <c r="UG20" s="564"/>
      <c r="UH20" s="564"/>
      <c r="UI20" s="564"/>
      <c r="UJ20" s="564"/>
      <c r="UK20" s="564"/>
      <c r="UL20" s="564"/>
      <c r="UM20" s="564"/>
      <c r="UN20" s="564"/>
      <c r="UO20" s="564"/>
      <c r="UP20" s="564"/>
      <c r="UQ20" s="564"/>
      <c r="UR20" s="564"/>
      <c r="US20" s="564"/>
      <c r="UT20" s="564"/>
      <c r="UU20" s="564"/>
      <c r="UV20" s="564"/>
      <c r="UW20" s="564"/>
      <c r="UX20" s="564"/>
      <c r="UY20" s="564"/>
      <c r="UZ20" s="564"/>
      <c r="VA20" s="564"/>
      <c r="VB20" s="564"/>
      <c r="VC20" s="564"/>
      <c r="VD20" s="564"/>
      <c r="VE20" s="564"/>
      <c r="VF20" s="564"/>
      <c r="VG20" s="564"/>
      <c r="VH20" s="564"/>
      <c r="VI20" s="564"/>
      <c r="VJ20" s="564"/>
      <c r="VK20" s="564"/>
      <c r="VL20" s="564"/>
      <c r="VM20" s="564"/>
      <c r="VN20" s="564"/>
      <c r="VO20" s="564"/>
      <c r="VP20" s="564"/>
      <c r="VQ20" s="564"/>
      <c r="VR20" s="564"/>
      <c r="VS20" s="564"/>
      <c r="VT20" s="564"/>
      <c r="VU20" s="564"/>
      <c r="VV20" s="564"/>
      <c r="VW20" s="564"/>
      <c r="VX20" s="564"/>
      <c r="VY20" s="564"/>
      <c r="VZ20" s="564"/>
      <c r="WA20" s="564"/>
      <c r="WB20" s="564"/>
      <c r="WC20" s="564"/>
      <c r="WD20" s="564"/>
      <c r="WE20" s="564"/>
      <c r="WF20" s="564"/>
      <c r="WG20" s="564"/>
      <c r="WH20" s="564"/>
      <c r="WI20" s="564"/>
      <c r="WJ20" s="564"/>
      <c r="WK20" s="564"/>
      <c r="WL20" s="564"/>
      <c r="WM20" s="564"/>
      <c r="WN20" s="564"/>
      <c r="WO20" s="564"/>
      <c r="WP20" s="564"/>
      <c r="WQ20" s="564"/>
      <c r="WR20" s="564"/>
      <c r="WS20" s="564"/>
      <c r="WT20" s="564"/>
      <c r="WU20" s="564"/>
      <c r="WV20" s="564"/>
      <c r="WW20" s="564"/>
      <c r="WX20" s="564"/>
      <c r="WY20" s="564"/>
      <c r="WZ20" s="564"/>
      <c r="XA20" s="564"/>
      <c r="XB20" s="564"/>
      <c r="XC20" s="564"/>
      <c r="XD20" s="564"/>
      <c r="XE20" s="564"/>
      <c r="XF20" s="564"/>
      <c r="XG20" s="564"/>
      <c r="XH20" s="564"/>
      <c r="XI20" s="564"/>
      <c r="XJ20" s="564"/>
      <c r="XK20" s="564"/>
      <c r="XL20" s="564"/>
      <c r="XM20" s="564"/>
      <c r="XN20" s="564"/>
      <c r="XO20" s="564"/>
      <c r="XP20" s="564"/>
      <c r="XQ20" s="564"/>
      <c r="XR20" s="564"/>
      <c r="XS20" s="564"/>
      <c r="XT20" s="564"/>
      <c r="XU20" s="564"/>
      <c r="XV20" s="564"/>
      <c r="XW20" s="564"/>
      <c r="XX20" s="564"/>
      <c r="XY20" s="564"/>
      <c r="XZ20" s="564"/>
      <c r="YA20" s="564"/>
      <c r="YB20" s="564"/>
      <c r="YC20" s="564"/>
      <c r="YD20" s="564"/>
      <c r="YE20" s="564"/>
      <c r="YF20" s="564"/>
      <c r="YG20" s="564"/>
      <c r="YH20" s="564"/>
      <c r="YI20" s="564"/>
      <c r="YJ20" s="564"/>
      <c r="YK20" s="564"/>
      <c r="YL20" s="564"/>
      <c r="YM20" s="564"/>
      <c r="YN20" s="564"/>
      <c r="YO20" s="564"/>
      <c r="YP20" s="564"/>
      <c r="YQ20" s="564"/>
      <c r="YR20" s="564"/>
      <c r="YS20" s="564"/>
      <c r="YT20" s="564"/>
      <c r="YU20" s="564"/>
      <c r="YV20" s="564"/>
      <c r="YW20" s="564"/>
      <c r="YX20" s="564"/>
      <c r="YY20" s="564"/>
      <c r="YZ20" s="564"/>
      <c r="ZA20" s="564"/>
      <c r="ZB20" s="564"/>
      <c r="ZC20" s="564"/>
      <c r="ZD20" s="564"/>
      <c r="ZE20" s="564"/>
      <c r="ZF20" s="564"/>
      <c r="ZG20" s="564"/>
      <c r="ZH20" s="564"/>
      <c r="ZI20" s="564"/>
      <c r="ZJ20" s="564"/>
      <c r="ZK20" s="564"/>
      <c r="ZL20" s="564"/>
      <c r="ZM20" s="564"/>
      <c r="ZN20" s="564"/>
      <c r="ZO20" s="564"/>
      <c r="ZP20" s="564"/>
      <c r="ZQ20" s="564"/>
      <c r="ZR20" s="564"/>
      <c r="ZS20" s="564"/>
      <c r="ZT20" s="564"/>
      <c r="ZU20" s="564"/>
      <c r="ZV20" s="564"/>
      <c r="ZW20" s="564"/>
      <c r="ZX20" s="564"/>
      <c r="ZY20" s="564"/>
      <c r="ZZ20" s="564"/>
      <c r="AAA20" s="564"/>
      <c r="AAB20" s="564"/>
      <c r="AAC20" s="564"/>
      <c r="AAD20" s="564"/>
      <c r="AAE20" s="564"/>
      <c r="AAF20" s="564"/>
      <c r="AAG20" s="564"/>
      <c r="AAH20" s="564"/>
      <c r="AAI20" s="564"/>
      <c r="AAJ20" s="564"/>
      <c r="AAK20" s="564"/>
      <c r="AAL20" s="564"/>
      <c r="AAM20" s="564"/>
      <c r="AAN20" s="564"/>
      <c r="AAO20" s="564"/>
      <c r="AAP20" s="564"/>
      <c r="AAQ20" s="564"/>
      <c r="AAR20" s="564"/>
      <c r="AAS20" s="564"/>
      <c r="AAT20" s="564"/>
      <c r="AAU20" s="564"/>
      <c r="AAV20" s="564"/>
      <c r="AAW20" s="564"/>
      <c r="AAX20" s="564"/>
      <c r="AAY20" s="564"/>
      <c r="AAZ20" s="564"/>
      <c r="ABA20" s="564"/>
      <c r="ABB20" s="564"/>
      <c r="ABC20" s="564"/>
      <c r="ABD20" s="564"/>
      <c r="ABE20" s="564"/>
      <c r="ABF20" s="564"/>
      <c r="ABG20" s="564"/>
      <c r="ABH20" s="564"/>
      <c r="ABI20" s="564"/>
      <c r="ABJ20" s="564"/>
      <c r="ABK20" s="564"/>
      <c r="ABL20" s="564"/>
      <c r="ABM20" s="564"/>
      <c r="ABN20" s="564"/>
      <c r="ABO20" s="564"/>
      <c r="ABP20" s="564"/>
      <c r="ABQ20" s="564"/>
      <c r="ABR20" s="564"/>
      <c r="ABS20" s="564"/>
      <c r="ABT20" s="564"/>
      <c r="ABU20" s="564"/>
      <c r="ABV20" s="564"/>
      <c r="ABW20" s="564"/>
      <c r="ABX20" s="564"/>
      <c r="ABY20" s="564"/>
      <c r="ABZ20" s="564"/>
      <c r="ACA20" s="564"/>
      <c r="ACB20" s="564"/>
      <c r="ACC20" s="564"/>
      <c r="ACD20" s="564"/>
      <c r="ACE20" s="564"/>
      <c r="ACF20" s="564"/>
      <c r="ACG20" s="564"/>
      <c r="ACH20" s="564"/>
      <c r="ACI20" s="564"/>
      <c r="ACJ20" s="564"/>
      <c r="ACK20" s="564"/>
      <c r="ACL20" s="564"/>
      <c r="ACM20" s="564"/>
      <c r="ACN20" s="564"/>
      <c r="ACO20" s="564"/>
      <c r="ACP20" s="564"/>
      <c r="ACQ20" s="564"/>
      <c r="ACR20" s="564"/>
      <c r="ACS20" s="564"/>
      <c r="ACT20" s="564"/>
      <c r="ACU20" s="564"/>
      <c r="ACV20" s="564"/>
      <c r="ACW20" s="564"/>
      <c r="ACX20" s="564"/>
      <c r="ACY20" s="564"/>
      <c r="ACZ20" s="564"/>
      <c r="ADA20" s="564"/>
      <c r="ADB20" s="564"/>
      <c r="ADC20" s="564"/>
      <c r="ADD20" s="564"/>
      <c r="ADE20" s="564"/>
      <c r="ADF20" s="564"/>
      <c r="ADG20" s="564"/>
      <c r="ADH20" s="564"/>
      <c r="ADI20" s="564"/>
      <c r="ADJ20" s="564"/>
      <c r="ADK20" s="564"/>
      <c r="ADL20" s="564"/>
      <c r="ADM20" s="564"/>
      <c r="ADN20" s="564"/>
      <c r="ADO20" s="564"/>
      <c r="ADP20" s="564"/>
      <c r="ADQ20" s="564"/>
      <c r="ADR20" s="564"/>
      <c r="ADS20" s="564"/>
      <c r="ADT20" s="564"/>
      <c r="ADU20" s="564"/>
      <c r="ADV20" s="564"/>
      <c r="ADW20" s="564"/>
      <c r="ADX20" s="564"/>
      <c r="ADY20" s="564"/>
      <c r="ADZ20" s="564"/>
      <c r="AEA20" s="564"/>
      <c r="AEB20" s="564"/>
      <c r="AEC20" s="564"/>
      <c r="AED20" s="564"/>
      <c r="AEE20" s="564"/>
      <c r="AEF20" s="564"/>
      <c r="AEG20" s="564"/>
      <c r="AEH20" s="564"/>
      <c r="AEI20" s="564"/>
      <c r="AEJ20" s="564"/>
      <c r="AEK20" s="564"/>
      <c r="AEL20" s="564"/>
      <c r="AEM20" s="564"/>
      <c r="AEN20" s="564"/>
      <c r="AEO20" s="564"/>
      <c r="AEP20" s="564"/>
      <c r="AEQ20" s="564"/>
      <c r="AER20" s="564"/>
      <c r="AES20" s="564"/>
      <c r="AET20" s="564"/>
      <c r="AEU20" s="564"/>
      <c r="AEV20" s="564"/>
      <c r="AEW20" s="564"/>
      <c r="AEX20" s="564"/>
      <c r="AEY20" s="564"/>
      <c r="AEZ20" s="564"/>
      <c r="AFA20" s="564"/>
      <c r="AFB20" s="564"/>
      <c r="AFC20" s="564"/>
      <c r="AFD20" s="564"/>
      <c r="AFE20" s="564"/>
      <c r="AFF20" s="564"/>
      <c r="AFG20" s="564"/>
      <c r="AFH20" s="564"/>
      <c r="AFI20" s="564"/>
      <c r="AFJ20" s="564"/>
      <c r="AFK20" s="564"/>
      <c r="AFL20" s="564"/>
      <c r="AFM20" s="564"/>
      <c r="AFN20" s="564"/>
      <c r="AFO20" s="564"/>
      <c r="AFP20" s="564"/>
      <c r="AFQ20" s="564"/>
      <c r="AFR20" s="564"/>
      <c r="AFS20" s="564"/>
      <c r="AFT20" s="564"/>
      <c r="AFU20" s="564"/>
      <c r="AFV20" s="564"/>
      <c r="AFW20" s="564"/>
      <c r="AFX20" s="564"/>
      <c r="AFY20" s="564"/>
      <c r="AFZ20" s="564"/>
      <c r="AGA20" s="564"/>
      <c r="AGB20" s="564"/>
      <c r="AGC20" s="564"/>
      <c r="AGD20" s="564"/>
      <c r="AGE20" s="564"/>
      <c r="AGF20" s="564"/>
      <c r="AGG20" s="564"/>
      <c r="AGH20" s="564"/>
      <c r="AGI20" s="564"/>
      <c r="AGJ20" s="564"/>
      <c r="AGK20" s="564"/>
      <c r="AGL20" s="564"/>
      <c r="AGM20" s="564"/>
      <c r="AGN20" s="564"/>
      <c r="AGO20" s="564"/>
      <c r="AGP20" s="564"/>
      <c r="AGQ20" s="564"/>
      <c r="AGR20" s="564"/>
      <c r="AGS20" s="564"/>
      <c r="AGT20" s="564"/>
      <c r="AGU20" s="564"/>
      <c r="AGV20" s="564"/>
      <c r="AGW20" s="564"/>
      <c r="AGX20" s="564"/>
      <c r="AGY20" s="564"/>
      <c r="AGZ20" s="564"/>
      <c r="AHA20" s="564"/>
      <c r="AHB20" s="564"/>
      <c r="AHC20" s="564"/>
      <c r="AHD20" s="564"/>
      <c r="AHE20" s="564"/>
      <c r="AHF20" s="564"/>
      <c r="AHG20" s="564"/>
      <c r="AHH20" s="564"/>
      <c r="AHI20" s="564"/>
      <c r="AHJ20" s="564"/>
      <c r="AHK20" s="564"/>
      <c r="AHL20" s="564"/>
      <c r="AHM20" s="564"/>
      <c r="AHN20" s="564"/>
      <c r="AHO20" s="564"/>
      <c r="AHP20" s="564"/>
      <c r="AHQ20" s="564"/>
      <c r="AHR20" s="564"/>
      <c r="AHS20" s="564"/>
      <c r="AHT20" s="564"/>
      <c r="AHU20" s="564"/>
      <c r="AHV20" s="564"/>
      <c r="AHW20" s="564"/>
      <c r="AHX20" s="564"/>
      <c r="AHY20" s="564"/>
      <c r="AHZ20" s="564"/>
      <c r="AIA20" s="564"/>
      <c r="AIB20" s="564"/>
      <c r="AIC20" s="564"/>
      <c r="AID20" s="564"/>
      <c r="AIE20" s="564"/>
      <c r="AIF20" s="564"/>
      <c r="AIG20" s="564"/>
      <c r="AIH20" s="564"/>
      <c r="AII20" s="564"/>
      <c r="AIJ20" s="564"/>
      <c r="AIK20" s="564"/>
      <c r="AIL20" s="564"/>
      <c r="AIM20" s="564"/>
      <c r="AIN20" s="564"/>
      <c r="AIO20" s="564"/>
      <c r="AIP20" s="564"/>
      <c r="AIQ20" s="564"/>
      <c r="AIR20" s="564"/>
      <c r="AIS20" s="564"/>
      <c r="AIT20" s="564"/>
      <c r="AIU20" s="564"/>
      <c r="AIV20" s="564"/>
      <c r="AIW20" s="564"/>
      <c r="AIX20" s="564"/>
      <c r="AIY20" s="564"/>
      <c r="AIZ20" s="564"/>
      <c r="AJA20" s="564"/>
      <c r="AJB20" s="564"/>
      <c r="AJC20" s="564"/>
      <c r="AJD20" s="564"/>
      <c r="AJE20" s="564"/>
      <c r="AJF20" s="564"/>
      <c r="AJG20" s="564"/>
      <c r="AJH20" s="564"/>
      <c r="AJI20" s="564"/>
      <c r="AJJ20" s="564"/>
      <c r="AJK20" s="564"/>
      <c r="AJL20" s="564"/>
      <c r="AJM20" s="564"/>
      <c r="AJN20" s="564"/>
      <c r="AJO20" s="564"/>
      <c r="AJP20" s="564"/>
      <c r="AJQ20" s="564"/>
      <c r="AJR20" s="564"/>
      <c r="AJS20" s="564"/>
      <c r="AJT20" s="564"/>
      <c r="AJU20" s="564"/>
      <c r="AJV20" s="564"/>
      <c r="AJW20" s="564"/>
      <c r="AJX20" s="564"/>
      <c r="AJY20" s="564"/>
      <c r="AJZ20" s="564"/>
      <c r="AKA20" s="564"/>
      <c r="AKB20" s="564"/>
      <c r="AKC20" s="564"/>
      <c r="AKD20" s="564"/>
      <c r="AKE20" s="564"/>
      <c r="AKF20" s="564"/>
      <c r="AKG20" s="564"/>
      <c r="AKH20" s="564"/>
      <c r="AKI20" s="564"/>
      <c r="AKJ20" s="564"/>
      <c r="AKK20" s="564"/>
      <c r="AKL20" s="564"/>
      <c r="AKM20" s="564"/>
      <c r="AKN20" s="564"/>
      <c r="AKO20" s="564"/>
      <c r="AKP20" s="564"/>
      <c r="AKQ20" s="564"/>
      <c r="AKR20" s="564"/>
      <c r="AKS20" s="564"/>
      <c r="AKT20" s="564"/>
      <c r="AKU20" s="564"/>
      <c r="AKV20" s="564"/>
      <c r="AKW20" s="564"/>
      <c r="AKX20" s="564"/>
      <c r="AKY20" s="564"/>
      <c r="AKZ20" s="564"/>
      <c r="ALA20" s="564"/>
      <c r="ALB20" s="564"/>
      <c r="ALC20" s="564"/>
      <c r="ALD20" s="564"/>
      <c r="ALE20" s="564"/>
      <c r="ALF20" s="564"/>
      <c r="ALG20" s="564"/>
      <c r="ALH20" s="564"/>
      <c r="ALI20" s="564"/>
      <c r="ALJ20" s="564"/>
      <c r="ALK20" s="564"/>
      <c r="ALL20" s="564"/>
      <c r="ALM20" s="564"/>
      <c r="ALN20" s="564"/>
      <c r="ALO20" s="564"/>
      <c r="ALP20" s="564"/>
      <c r="ALQ20" s="564"/>
      <c r="ALR20" s="564"/>
      <c r="ALS20" s="564"/>
      <c r="ALT20" s="564"/>
      <c r="ALU20" s="564"/>
      <c r="ALV20" s="564"/>
      <c r="ALW20" s="564"/>
      <c r="ALX20" s="564"/>
      <c r="ALY20" s="564"/>
      <c r="ALZ20" s="564"/>
      <c r="AMA20" s="564"/>
      <c r="AMB20" s="564"/>
      <c r="AMC20" s="564"/>
      <c r="AMD20" s="564"/>
      <c r="AME20" s="564"/>
      <c r="AMF20" s="564"/>
      <c r="AMG20" s="564"/>
      <c r="AMH20" s="564"/>
      <c r="AMI20" s="564"/>
      <c r="AMJ20" s="564"/>
      <c r="AMK20" s="564"/>
      <c r="AML20" s="564"/>
      <c r="AMM20" s="564"/>
      <c r="AMN20" s="564"/>
      <c r="AMO20" s="564"/>
      <c r="AMP20" s="564"/>
    </row>
    <row r="21" spans="1:1030" ht="11.25" customHeight="1">
      <c r="A21" s="298" t="s">
        <v>465</v>
      </c>
      <c r="B21" s="591" t="s">
        <v>485</v>
      </c>
      <c r="C21" s="297">
        <v>7.4</v>
      </c>
      <c r="D21" s="297">
        <v>7.2</v>
      </c>
      <c r="E21" s="297">
        <v>8.6</v>
      </c>
      <c r="F21" s="297">
        <v>8.8000000000000007</v>
      </c>
      <c r="G21" s="297">
        <v>8.6999999999999993</v>
      </c>
      <c r="H21" s="297">
        <v>8</v>
      </c>
      <c r="I21" s="297">
        <v>7.9</v>
      </c>
      <c r="J21" s="297">
        <v>7.3</v>
      </c>
      <c r="K21" s="297">
        <v>7.3</v>
      </c>
      <c r="L21" s="297">
        <v>6</v>
      </c>
      <c r="M21" s="297">
        <v>6.9</v>
      </c>
      <c r="N21" s="297">
        <v>7.1</v>
      </c>
      <c r="O21" s="297">
        <v>7</v>
      </c>
      <c r="P21" s="297">
        <v>7.6</v>
      </c>
      <c r="Q21" s="297">
        <v>8</v>
      </c>
      <c r="R21" s="590">
        <v>7.9</v>
      </c>
    </row>
    <row r="22" spans="1:1030" ht="11.25" customHeight="1">
      <c r="A22" s="298" t="s">
        <v>452</v>
      </c>
      <c r="B22" s="592" t="s">
        <v>484</v>
      </c>
      <c r="C22" s="297">
        <v>1.9</v>
      </c>
      <c r="D22" s="297">
        <v>2.1</v>
      </c>
      <c r="E22" s="297">
        <v>2.5</v>
      </c>
      <c r="F22" s="297">
        <v>3.5</v>
      </c>
      <c r="G22" s="297">
        <v>3.6</v>
      </c>
      <c r="H22" s="297">
        <v>3.8</v>
      </c>
      <c r="I22" s="297">
        <v>5.4</v>
      </c>
      <c r="J22" s="297">
        <v>5.3</v>
      </c>
      <c r="K22" s="297">
        <v>4.5</v>
      </c>
      <c r="L22" s="297">
        <v>6</v>
      </c>
      <c r="M22" s="297">
        <v>8.6</v>
      </c>
      <c r="N22" s="297">
        <v>7.9</v>
      </c>
      <c r="O22" s="297">
        <v>7.1</v>
      </c>
      <c r="P22" s="297">
        <v>5.7</v>
      </c>
      <c r="Q22" s="297">
        <v>7.2</v>
      </c>
      <c r="R22" s="590">
        <v>7.4</v>
      </c>
    </row>
    <row r="23" spans="1:1030" ht="11.25" customHeight="1">
      <c r="A23" s="298" t="s">
        <v>452</v>
      </c>
      <c r="B23" s="591" t="s">
        <v>486</v>
      </c>
      <c r="C23" s="297">
        <v>2</v>
      </c>
      <c r="D23" s="297">
        <v>1.6</v>
      </c>
      <c r="E23" s="297">
        <v>2.7</v>
      </c>
      <c r="F23" s="297">
        <v>2.9</v>
      </c>
      <c r="G23" s="297">
        <v>2.9</v>
      </c>
      <c r="H23" s="297">
        <v>2.8</v>
      </c>
      <c r="I23" s="297">
        <v>2.9</v>
      </c>
      <c r="J23" s="297">
        <v>3.9</v>
      </c>
      <c r="K23" s="297">
        <v>4.7</v>
      </c>
      <c r="L23" s="297">
        <v>2.9</v>
      </c>
      <c r="M23" s="297">
        <v>5.0999999999999996</v>
      </c>
      <c r="N23" s="297">
        <v>3.5</v>
      </c>
      <c r="O23" s="297">
        <v>6.8</v>
      </c>
      <c r="P23" s="297">
        <v>5.7</v>
      </c>
      <c r="Q23" s="297">
        <v>5.3</v>
      </c>
      <c r="R23" s="590">
        <v>3.7</v>
      </c>
    </row>
    <row r="24" spans="1:1030" ht="11.25" customHeight="1">
      <c r="A24" s="298" t="s">
        <v>459</v>
      </c>
      <c r="B24" s="591" t="s">
        <v>487</v>
      </c>
      <c r="C24" s="297">
        <v>3.7</v>
      </c>
      <c r="D24" s="297">
        <v>3.7</v>
      </c>
      <c r="E24" s="297">
        <v>4</v>
      </c>
      <c r="F24" s="297">
        <v>4.3</v>
      </c>
      <c r="G24" s="297">
        <v>5.0999999999999996</v>
      </c>
      <c r="H24" s="297">
        <v>5</v>
      </c>
      <c r="I24" s="297">
        <v>5.2</v>
      </c>
      <c r="J24" s="297">
        <v>4.8</v>
      </c>
      <c r="K24" s="297">
        <v>4.3</v>
      </c>
      <c r="L24" s="297">
        <v>5</v>
      </c>
      <c r="M24" s="297">
        <v>5.4</v>
      </c>
      <c r="N24" s="297">
        <v>5.5</v>
      </c>
      <c r="O24" s="297">
        <v>5.6</v>
      </c>
      <c r="P24" s="297">
        <v>5.7</v>
      </c>
      <c r="Q24" s="297">
        <v>5.7</v>
      </c>
      <c r="R24" s="590">
        <v>5.7</v>
      </c>
    </row>
    <row r="25" spans="1:1030" ht="11.25" customHeight="1">
      <c r="A25" s="1271" t="s">
        <v>448</v>
      </c>
      <c r="B25" s="1272" t="s">
        <v>269</v>
      </c>
      <c r="C25" s="1273">
        <v>1.4</v>
      </c>
      <c r="D25" s="1273">
        <v>1.5</v>
      </c>
      <c r="E25" s="1273">
        <v>1.7</v>
      </c>
      <c r="F25" s="1273">
        <v>2.1</v>
      </c>
      <c r="G25" s="1273">
        <v>1.7</v>
      </c>
      <c r="H25" s="1273">
        <v>2.1</v>
      </c>
      <c r="I25" s="1273">
        <v>2.2999999999999998</v>
      </c>
      <c r="J25" s="1273">
        <v>2.2999999999999998</v>
      </c>
      <c r="K25" s="1273">
        <v>2.2000000000000002</v>
      </c>
      <c r="L25" s="1273">
        <v>2.2999999999999998</v>
      </c>
      <c r="M25" s="1273">
        <v>2.6</v>
      </c>
      <c r="N25" s="1273">
        <v>3</v>
      </c>
      <c r="O25" s="1273">
        <v>3.1</v>
      </c>
      <c r="P25" s="1273">
        <v>4</v>
      </c>
      <c r="Q25" s="1273">
        <v>4.0999999999999996</v>
      </c>
      <c r="R25" s="1274">
        <v>3.6</v>
      </c>
    </row>
    <row r="27" spans="1:1030">
      <c r="A27" s="301" t="s">
        <v>563</v>
      </c>
    </row>
  </sheetData>
  <sortState xmlns:xlrd2="http://schemas.microsoft.com/office/spreadsheetml/2017/richdata2" ref="A5:R25">
    <sortCondition descending="1" ref="P5:P25"/>
  </sortState>
  <pageMargins left="0.78749999999999998" right="0.78749999999999998" top="0.98402777777777795" bottom="0.98402777777777795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64517-BE76-4ECA-9778-16F7A42EC495}">
  <dimension ref="A1:AU29"/>
  <sheetViews>
    <sheetView showGridLines="0" zoomScaleNormal="100" workbookViewId="0">
      <pane xSplit="1" topLeftCell="AC1" activePane="topRight" state="frozen"/>
      <selection pane="topRight" activeCell="A11" sqref="A11"/>
    </sheetView>
  </sheetViews>
  <sheetFormatPr baseColWidth="10" defaultColWidth="11.42578125" defaultRowHeight="12.75" customHeight="1"/>
  <cols>
    <col min="1" max="1" width="79.140625" style="729" bestFit="1" customWidth="1"/>
    <col min="2" max="5" width="4.85546875" style="729" bestFit="1" customWidth="1"/>
    <col min="6" max="6" width="4.85546875" style="729" customWidth="1"/>
    <col min="7" max="34" width="4.85546875" style="729" bestFit="1" customWidth="1"/>
    <col min="35" max="36" width="4.85546875" style="729" customWidth="1"/>
    <col min="37" max="37" width="1.42578125" style="729" customWidth="1"/>
    <col min="38" max="40" width="5.85546875" style="729" customWidth="1"/>
    <col min="41" max="41" width="7" style="729" customWidth="1"/>
    <col min="42" max="42" width="6.42578125" style="729" customWidth="1"/>
    <col min="43" max="43" width="7" style="729" customWidth="1"/>
    <col min="44" max="46" width="7.140625" style="729" customWidth="1"/>
    <col min="47" max="47" width="6.85546875" style="729" customWidth="1"/>
    <col min="48" max="16384" width="11.42578125" style="729"/>
  </cols>
  <sheetData>
    <row r="1" spans="1:47" ht="12.75" customHeight="1">
      <c r="A1" s="728" t="s">
        <v>534</v>
      </c>
      <c r="AN1" s="731"/>
    </row>
    <row r="2" spans="1:47" ht="12.75" customHeight="1">
      <c r="AE2" s="731"/>
      <c r="AH2" s="735"/>
      <c r="AJ2" s="731"/>
      <c r="AU2" s="731" t="s">
        <v>73</v>
      </c>
    </row>
    <row r="3" spans="1:47" ht="12.75" customHeight="1">
      <c r="A3" s="869"/>
      <c r="B3" s="870">
        <v>1984</v>
      </c>
      <c r="C3" s="871">
        <v>1985</v>
      </c>
      <c r="D3" s="871">
        <v>1986</v>
      </c>
      <c r="E3" s="871">
        <v>1987</v>
      </c>
      <c r="F3" s="871">
        <v>1988</v>
      </c>
      <c r="G3" s="871">
        <v>1989</v>
      </c>
      <c r="H3" s="871">
        <v>1990</v>
      </c>
      <c r="I3" s="871">
        <v>1991</v>
      </c>
      <c r="J3" s="871">
        <v>1992</v>
      </c>
      <c r="K3" s="871">
        <v>1993</v>
      </c>
      <c r="L3" s="871">
        <v>1994</v>
      </c>
      <c r="M3" s="871">
        <v>1995</v>
      </c>
      <c r="N3" s="871">
        <v>1996</v>
      </c>
      <c r="O3" s="871">
        <v>1997</v>
      </c>
      <c r="P3" s="871">
        <v>1998</v>
      </c>
      <c r="Q3" s="871">
        <v>1999</v>
      </c>
      <c r="R3" s="871">
        <v>2000</v>
      </c>
      <c r="S3" s="871">
        <v>2001</v>
      </c>
      <c r="T3" s="871">
        <v>2002</v>
      </c>
      <c r="U3" s="871">
        <v>2003</v>
      </c>
      <c r="V3" s="871">
        <v>2004</v>
      </c>
      <c r="W3" s="871">
        <v>2005</v>
      </c>
      <c r="X3" s="871">
        <v>2006</v>
      </c>
      <c r="Y3" s="871">
        <v>2007</v>
      </c>
      <c r="Z3" s="871">
        <v>2008</v>
      </c>
      <c r="AA3" s="871">
        <v>2009</v>
      </c>
      <c r="AB3" s="871">
        <v>2010</v>
      </c>
      <c r="AC3" s="871">
        <v>2011</v>
      </c>
      <c r="AD3" s="871">
        <v>2012</v>
      </c>
      <c r="AE3" s="871">
        <v>2013</v>
      </c>
      <c r="AF3" s="871">
        <v>2014</v>
      </c>
      <c r="AG3" s="871">
        <v>2015</v>
      </c>
      <c r="AH3" s="871">
        <v>2016</v>
      </c>
      <c r="AI3" s="871">
        <v>2017</v>
      </c>
      <c r="AJ3" s="872">
        <v>2018</v>
      </c>
      <c r="AL3" s="873">
        <v>2014</v>
      </c>
      <c r="AM3" s="871">
        <v>2015</v>
      </c>
      <c r="AN3" s="871">
        <v>2016</v>
      </c>
      <c r="AO3" s="871">
        <v>2017</v>
      </c>
      <c r="AP3" s="871">
        <v>2018</v>
      </c>
      <c r="AQ3" s="871">
        <v>2019</v>
      </c>
      <c r="AR3" s="871">
        <v>2020</v>
      </c>
      <c r="AS3" s="871">
        <v>2021</v>
      </c>
      <c r="AT3" s="871">
        <v>2022</v>
      </c>
      <c r="AU3" s="872">
        <v>2023</v>
      </c>
    </row>
    <row r="4" spans="1:47" ht="12.75" customHeight="1">
      <c r="A4" s="874" t="s">
        <v>32</v>
      </c>
      <c r="B4" s="875">
        <v>30.142557962313994</v>
      </c>
      <c r="C4" s="876">
        <v>29.187402376295434</v>
      </c>
      <c r="D4" s="876">
        <v>27.119009936557227</v>
      </c>
      <c r="E4" s="876">
        <v>25.848421635263975</v>
      </c>
      <c r="F4" s="876">
        <v>23.990102529757511</v>
      </c>
      <c r="G4" s="876">
        <v>23.444584800433649</v>
      </c>
      <c r="H4" s="876">
        <v>20.476660958545256</v>
      </c>
      <c r="I4" s="876">
        <v>20.138236441672898</v>
      </c>
      <c r="J4" s="876">
        <v>19.331673149922693</v>
      </c>
      <c r="K4" s="876">
        <v>17.937748134891528</v>
      </c>
      <c r="L4" s="876">
        <v>17.955058608970965</v>
      </c>
      <c r="M4" s="876">
        <v>16.815507471324569</v>
      </c>
      <c r="N4" s="876">
        <v>17.084268623020179</v>
      </c>
      <c r="O4" s="876">
        <v>17.676511746276432</v>
      </c>
      <c r="P4" s="876">
        <v>17.0148282452428</v>
      </c>
      <c r="Q4" s="876">
        <v>16.624116325273381</v>
      </c>
      <c r="R4" s="876">
        <v>16.888575656380699</v>
      </c>
      <c r="S4" s="876">
        <v>14.82394661431783</v>
      </c>
      <c r="T4" s="876">
        <v>14.585747862852266</v>
      </c>
      <c r="U4" s="876">
        <v>13.654051195854189</v>
      </c>
      <c r="V4" s="876">
        <v>12.574326403903616</v>
      </c>
      <c r="W4" s="876">
        <v>11.202360143884492</v>
      </c>
      <c r="X4" s="876">
        <v>10.910059473360155</v>
      </c>
      <c r="Y4" s="876">
        <v>10.897576427547286</v>
      </c>
      <c r="Z4" s="876">
        <v>10.771665771781205</v>
      </c>
      <c r="AA4" s="876">
        <v>9.9152321880730643</v>
      </c>
      <c r="AB4" s="876">
        <v>8.8363070685453913</v>
      </c>
      <c r="AC4" s="876">
        <v>9.9418217882787321</v>
      </c>
      <c r="AD4" s="876">
        <v>9.9727909850382197</v>
      </c>
      <c r="AE4" s="876">
        <v>9.8035503380579883</v>
      </c>
      <c r="AF4" s="876">
        <v>9.9113001473857469</v>
      </c>
      <c r="AG4" s="876">
        <v>11.153359949746813</v>
      </c>
      <c r="AH4" s="876">
        <v>10.504326226954724</v>
      </c>
      <c r="AI4" s="876">
        <v>10.167910258171329</v>
      </c>
      <c r="AJ4" s="877">
        <v>9.5386031058822134</v>
      </c>
      <c r="AL4" s="878">
        <v>10.381806350836758</v>
      </c>
      <c r="AM4" s="876">
        <v>11.605664205617632</v>
      </c>
      <c r="AN4" s="876">
        <v>10.842723704396324</v>
      </c>
      <c r="AO4" s="876">
        <v>10.541388104475752</v>
      </c>
      <c r="AP4" s="876">
        <v>10.07228723343394</v>
      </c>
      <c r="AQ4" s="876">
        <v>9.7496886645970999</v>
      </c>
      <c r="AR4" s="876">
        <v>9.3882506472571592</v>
      </c>
      <c r="AS4" s="876">
        <v>10.290228610256239</v>
      </c>
      <c r="AT4" s="876">
        <v>10.241403319334129</v>
      </c>
      <c r="AU4" s="877">
        <v>8.8855865926916646</v>
      </c>
    </row>
    <row r="5" spans="1:47" ht="12.75" customHeight="1">
      <c r="A5" s="879" t="s">
        <v>544</v>
      </c>
      <c r="B5" s="880">
        <v>65.705787359124557</v>
      </c>
      <c r="C5" s="881">
        <v>66.861346323579582</v>
      </c>
      <c r="D5" s="881">
        <v>69.28149045279963</v>
      </c>
      <c r="E5" s="881">
        <v>70.872648676964474</v>
      </c>
      <c r="F5" s="881">
        <v>72.999467197743911</v>
      </c>
      <c r="G5" s="881">
        <v>73.608255597009602</v>
      </c>
      <c r="H5" s="881">
        <v>76.715245643540925</v>
      </c>
      <c r="I5" s="881">
        <v>77.236841205318399</v>
      </c>
      <c r="J5" s="881">
        <v>78.057938995448652</v>
      </c>
      <c r="K5" s="881">
        <v>79.720792306517609</v>
      </c>
      <c r="L5" s="881">
        <v>79.990100838326768</v>
      </c>
      <c r="M5" s="881">
        <v>81.141173994434794</v>
      </c>
      <c r="N5" s="881">
        <v>80.957516163948711</v>
      </c>
      <c r="O5" s="881">
        <v>80.472019540947329</v>
      </c>
      <c r="P5" s="881">
        <v>81.033130487106618</v>
      </c>
      <c r="Q5" s="881">
        <v>81.294240307735635</v>
      </c>
      <c r="R5" s="881">
        <v>80.987254395633869</v>
      </c>
      <c r="S5" s="881">
        <v>83.25113523014295</v>
      </c>
      <c r="T5" s="881">
        <v>83.440772407068252</v>
      </c>
      <c r="U5" s="881">
        <v>84.388532123837408</v>
      </c>
      <c r="V5" s="881">
        <v>85.441330127663747</v>
      </c>
      <c r="W5" s="881">
        <v>86.635464584793127</v>
      </c>
      <c r="X5" s="881">
        <v>86.983521907075485</v>
      </c>
      <c r="Y5" s="881">
        <v>87.173014718261143</v>
      </c>
      <c r="Z5" s="881">
        <v>87.229440360023247</v>
      </c>
      <c r="AA5" s="881">
        <v>87.794058195997351</v>
      </c>
      <c r="AB5" s="881">
        <v>88.786994826154384</v>
      </c>
      <c r="AC5" s="881">
        <v>87.772350259501735</v>
      </c>
      <c r="AD5" s="881">
        <v>87.627525165731328</v>
      </c>
      <c r="AE5" s="881">
        <v>87.789967782292663</v>
      </c>
      <c r="AF5" s="881">
        <v>87.73172225147583</v>
      </c>
      <c r="AG5" s="881">
        <v>86.555944407565562</v>
      </c>
      <c r="AH5" s="881">
        <v>87.42760933667617</v>
      </c>
      <c r="AI5" s="881">
        <v>87.9172191669157</v>
      </c>
      <c r="AJ5" s="882">
        <v>88.590266057436025</v>
      </c>
      <c r="AL5" s="883">
        <v>86.82511472215991</v>
      </c>
      <c r="AM5" s="881">
        <v>85.684045134749113</v>
      </c>
      <c r="AN5" s="881">
        <v>86.561757083014797</v>
      </c>
      <c r="AO5" s="881">
        <v>87.225846088996335</v>
      </c>
      <c r="AP5" s="881">
        <v>87.768837842634255</v>
      </c>
      <c r="AQ5" s="881">
        <v>87.951109969307609</v>
      </c>
      <c r="AR5" s="881">
        <v>88.515594407163206</v>
      </c>
      <c r="AS5" s="881">
        <v>87.619642005014782</v>
      </c>
      <c r="AT5" s="881">
        <v>87.844741734593782</v>
      </c>
      <c r="AU5" s="882">
        <v>89.325253899823011</v>
      </c>
    </row>
    <row r="6" spans="1:47" ht="12.75" customHeight="1">
      <c r="A6" s="879" t="s">
        <v>75</v>
      </c>
      <c r="B6" s="880">
        <v>4.1516546785614556</v>
      </c>
      <c r="C6" s="881">
        <v>3.9512513001249769</v>
      </c>
      <c r="D6" s="881">
        <v>3.5994996106431443</v>
      </c>
      <c r="E6" s="881">
        <v>3.2789296877715466</v>
      </c>
      <c r="F6" s="881">
        <v>3.0104302724985632</v>
      </c>
      <c r="G6" s="881">
        <v>2.9471596025567468</v>
      </c>
      <c r="H6" s="881">
        <v>2.8080933979138245</v>
      </c>
      <c r="I6" s="881">
        <v>2.6249223530087109</v>
      </c>
      <c r="J6" s="881">
        <v>2.6103878546286365</v>
      </c>
      <c r="K6" s="881">
        <v>2.3414595585908753</v>
      </c>
      <c r="L6" s="881">
        <v>2.0548405527022577</v>
      </c>
      <c r="M6" s="881">
        <v>2.0433185342406306</v>
      </c>
      <c r="N6" s="881">
        <v>1.9582152130311077</v>
      </c>
      <c r="O6" s="881">
        <v>1.8514687127762515</v>
      </c>
      <c r="P6" s="881">
        <v>1.9520412676505849</v>
      </c>
      <c r="Q6" s="881">
        <v>2.0816433669909808</v>
      </c>
      <c r="R6" s="881">
        <v>2.1241699479854361</v>
      </c>
      <c r="S6" s="881">
        <v>1.9249181555392372</v>
      </c>
      <c r="T6" s="881">
        <v>1.9734797300794769</v>
      </c>
      <c r="U6" s="881">
        <v>1.9574166803084012</v>
      </c>
      <c r="V6" s="881">
        <v>1.984343468432644</v>
      </c>
      <c r="W6" s="881">
        <v>2.1621752713223947</v>
      </c>
      <c r="X6" s="881">
        <v>2.1064186195643639</v>
      </c>
      <c r="Y6" s="881">
        <v>1.9294088541915679</v>
      </c>
      <c r="Z6" s="881">
        <v>1.9988938681955539</v>
      </c>
      <c r="AA6" s="881">
        <v>2.2907096159295901</v>
      </c>
      <c r="AB6" s="881">
        <v>2.3766981053002056</v>
      </c>
      <c r="AC6" s="881">
        <v>2.2858279522195306</v>
      </c>
      <c r="AD6" s="881">
        <v>2.3996838492304504</v>
      </c>
      <c r="AE6" s="881">
        <v>2.4064818796493537</v>
      </c>
      <c r="AF6" s="881">
        <v>2.3569776011384276</v>
      </c>
      <c r="AG6" s="881">
        <v>2.2906956426876426</v>
      </c>
      <c r="AH6" s="881">
        <v>2.0680644363691072</v>
      </c>
      <c r="AI6" s="881">
        <v>1.9148705749129586</v>
      </c>
      <c r="AJ6" s="882">
        <v>1.8711308366817696</v>
      </c>
      <c r="AL6" s="883">
        <v>2.7930789270033269</v>
      </c>
      <c r="AM6" s="881">
        <v>2.7102906596332588</v>
      </c>
      <c r="AN6" s="881">
        <v>2.5955192125888789</v>
      </c>
      <c r="AO6" s="881">
        <v>2.2327658065279232</v>
      </c>
      <c r="AP6" s="881">
        <v>2.1588749239318092</v>
      </c>
      <c r="AQ6" s="881">
        <v>2.2992013660952986</v>
      </c>
      <c r="AR6" s="881">
        <v>2.096154945579638</v>
      </c>
      <c r="AS6" s="881">
        <v>2.090129384728971</v>
      </c>
      <c r="AT6" s="881">
        <v>1.9138549460720931</v>
      </c>
      <c r="AU6" s="882">
        <v>1.7891595074853259</v>
      </c>
    </row>
    <row r="7" spans="1:47" ht="12.75" customHeight="1">
      <c r="A7" s="884" t="s">
        <v>522</v>
      </c>
      <c r="B7" s="885">
        <v>191.586261763853</v>
      </c>
      <c r="C7" s="886">
        <v>192.06573876381799</v>
      </c>
      <c r="D7" s="886">
        <v>194.27700392918001</v>
      </c>
      <c r="E7" s="886">
        <v>203.90800159377599</v>
      </c>
      <c r="F7" s="886">
        <v>220.69934855145101</v>
      </c>
      <c r="G7" s="886">
        <v>229.101945959847</v>
      </c>
      <c r="H7" s="886">
        <v>255.11971949801401</v>
      </c>
      <c r="I7" s="886">
        <v>260.35055826191598</v>
      </c>
      <c r="J7" s="886">
        <v>264.74992931589406</v>
      </c>
      <c r="K7" s="886">
        <v>254.11500182308498</v>
      </c>
      <c r="L7" s="886">
        <v>272.18656905738101</v>
      </c>
      <c r="M7" s="886">
        <v>287.033073978338</v>
      </c>
      <c r="N7" s="886">
        <v>293.32833090949703</v>
      </c>
      <c r="O7" s="886">
        <v>306.88181457196697</v>
      </c>
      <c r="P7" s="886">
        <v>317.95516369744001</v>
      </c>
      <c r="Q7" s="886">
        <v>328.06564833781101</v>
      </c>
      <c r="R7" s="886">
        <v>341.80357074940503</v>
      </c>
      <c r="S7" s="886">
        <v>348.88348965250896</v>
      </c>
      <c r="T7" s="886">
        <v>351.63224426533804</v>
      </c>
      <c r="U7" s="886">
        <v>351.96344341535598</v>
      </c>
      <c r="V7" s="886">
        <v>368.59525330950896</v>
      </c>
      <c r="W7" s="886">
        <v>363.32683405427099</v>
      </c>
      <c r="X7" s="886">
        <v>377.43992462639096</v>
      </c>
      <c r="Y7" s="886">
        <v>391.02143636430765</v>
      </c>
      <c r="Z7" s="886">
        <v>375.39346227390121</v>
      </c>
      <c r="AA7" s="886">
        <v>324.03849398378549</v>
      </c>
      <c r="AB7" s="886">
        <v>339.10944154103976</v>
      </c>
      <c r="AC7" s="886">
        <v>344.017299261934</v>
      </c>
      <c r="AD7" s="886">
        <v>326.27679702519401</v>
      </c>
      <c r="AE7" s="886">
        <v>328.75959731526353</v>
      </c>
      <c r="AF7" s="886">
        <v>328.88028830888913</v>
      </c>
      <c r="AG7" s="886">
        <v>323.63813963309155</v>
      </c>
      <c r="AH7" s="886">
        <v>328.4165101487788</v>
      </c>
      <c r="AI7" s="886">
        <v>348.44508394200625</v>
      </c>
      <c r="AJ7" s="887">
        <v>356.03393533764552</v>
      </c>
      <c r="AL7" s="888">
        <v>313.9753468552646</v>
      </c>
      <c r="AM7" s="886">
        <v>313.02005856257404</v>
      </c>
      <c r="AN7" s="886">
        <v>320.15697297464902</v>
      </c>
      <c r="AO7" s="886">
        <v>336.58737965387297</v>
      </c>
      <c r="AP7" s="886">
        <v>336.06791799621493</v>
      </c>
      <c r="AQ7" s="886">
        <v>347.79274668665795</v>
      </c>
      <c r="AR7" s="886">
        <v>333.35880320945097</v>
      </c>
      <c r="AS7" s="886">
        <v>347.60861351854152</v>
      </c>
      <c r="AT7" s="886">
        <v>344.50216342318544</v>
      </c>
      <c r="AU7" s="887">
        <v>330.86156657547485</v>
      </c>
    </row>
    <row r="8" spans="1:47" ht="12.75" customHeight="1">
      <c r="A8" s="889"/>
      <c r="B8" s="890"/>
      <c r="C8" s="891"/>
      <c r="D8" s="891"/>
      <c r="E8" s="891"/>
      <c r="F8" s="891"/>
      <c r="G8" s="891"/>
      <c r="H8" s="891"/>
      <c r="I8" s="891"/>
      <c r="J8" s="891"/>
      <c r="K8" s="891"/>
      <c r="L8" s="891"/>
      <c r="M8" s="891"/>
      <c r="N8" s="891"/>
      <c r="O8" s="891"/>
      <c r="P8" s="891"/>
      <c r="Q8" s="891"/>
      <c r="R8" s="891"/>
      <c r="S8" s="891"/>
      <c r="T8" s="891"/>
      <c r="U8" s="891"/>
      <c r="V8" s="891"/>
      <c r="W8" s="891"/>
      <c r="X8" s="891"/>
      <c r="Y8" s="891"/>
      <c r="Z8" s="891"/>
      <c r="AA8" s="892"/>
      <c r="AB8" s="892"/>
      <c r="AC8" s="892"/>
      <c r="AD8" s="892"/>
      <c r="AE8" s="892"/>
      <c r="AF8" s="892"/>
      <c r="AG8" s="892"/>
      <c r="AH8" s="892"/>
      <c r="AI8" s="892"/>
      <c r="AJ8" s="892"/>
    </row>
    <row r="9" spans="1:47" ht="22.5">
      <c r="A9" s="822" t="s">
        <v>80</v>
      </c>
      <c r="B9" s="732"/>
      <c r="C9" s="732"/>
      <c r="D9" s="732"/>
      <c r="E9" s="732"/>
      <c r="F9" s="732"/>
      <c r="G9" s="732"/>
      <c r="H9" s="732"/>
      <c r="I9" s="732"/>
      <c r="J9" s="732"/>
      <c r="K9" s="732"/>
      <c r="L9" s="732"/>
      <c r="M9" s="732"/>
      <c r="N9" s="732"/>
      <c r="O9" s="732"/>
      <c r="P9" s="732"/>
      <c r="Q9" s="732"/>
      <c r="R9" s="732"/>
      <c r="S9" s="732"/>
      <c r="T9" s="732"/>
      <c r="U9" s="732"/>
      <c r="V9" s="732"/>
      <c r="W9" s="732"/>
      <c r="X9" s="732"/>
      <c r="Y9" s="732"/>
      <c r="Z9" s="732"/>
      <c r="AA9" s="893"/>
      <c r="AB9" s="893"/>
    </row>
    <row r="10" spans="1:47" ht="22.5">
      <c r="A10" s="822" t="s">
        <v>78</v>
      </c>
      <c r="B10" s="735"/>
      <c r="C10" s="735"/>
      <c r="D10" s="735"/>
      <c r="E10" s="735"/>
      <c r="F10" s="735"/>
      <c r="G10" s="735"/>
      <c r="H10" s="735"/>
      <c r="I10" s="735"/>
      <c r="J10" s="735"/>
      <c r="K10" s="735"/>
      <c r="L10" s="735"/>
      <c r="M10" s="735"/>
      <c r="N10" s="735"/>
      <c r="O10" s="735"/>
      <c r="P10" s="735"/>
      <c r="Q10" s="735"/>
      <c r="R10" s="735"/>
      <c r="S10" s="735"/>
      <c r="T10" s="735"/>
      <c r="U10" s="735"/>
      <c r="V10" s="735"/>
      <c r="W10" s="735"/>
      <c r="X10" s="735"/>
      <c r="Y10" s="735"/>
      <c r="Z10" s="735"/>
      <c r="AA10" s="735"/>
      <c r="AB10" s="735"/>
    </row>
    <row r="11" spans="1:47" ht="33.75">
      <c r="A11" s="822" t="s">
        <v>545</v>
      </c>
      <c r="B11" s="735"/>
      <c r="C11" s="735"/>
      <c r="D11" s="735"/>
      <c r="E11" s="735"/>
      <c r="F11" s="735"/>
      <c r="G11" s="735"/>
      <c r="H11" s="735"/>
      <c r="I11" s="735"/>
      <c r="J11" s="735"/>
      <c r="K11" s="735"/>
      <c r="L11" s="735"/>
      <c r="M11" s="735"/>
      <c r="N11" s="735"/>
      <c r="O11" s="735"/>
      <c r="P11" s="735"/>
      <c r="Q11" s="735"/>
      <c r="R11" s="735"/>
      <c r="S11" s="735"/>
      <c r="T11" s="735"/>
      <c r="U11" s="735"/>
      <c r="V11" s="735"/>
      <c r="W11" s="735"/>
      <c r="X11" s="735"/>
      <c r="Y11" s="735"/>
      <c r="Z11" s="735"/>
      <c r="AA11" s="735"/>
      <c r="AB11" s="735"/>
    </row>
    <row r="12" spans="1:47" ht="22.5">
      <c r="A12" s="822" t="s">
        <v>588</v>
      </c>
      <c r="B12" s="735"/>
      <c r="C12" s="735"/>
      <c r="D12" s="735"/>
      <c r="E12" s="735"/>
      <c r="F12" s="735"/>
      <c r="G12" s="735"/>
      <c r="H12" s="735"/>
      <c r="I12" s="735"/>
      <c r="J12" s="735"/>
      <c r="K12" s="735"/>
      <c r="L12" s="735"/>
      <c r="M12" s="735"/>
      <c r="N12" s="735"/>
      <c r="O12" s="735"/>
      <c r="P12" s="735"/>
      <c r="Q12" s="735"/>
      <c r="R12" s="735"/>
      <c r="S12" s="735"/>
      <c r="T12" s="735"/>
      <c r="U12" s="735"/>
      <c r="V12" s="735"/>
      <c r="W12" s="735"/>
      <c r="X12" s="735"/>
      <c r="Y12" s="735"/>
      <c r="Z12" s="735"/>
      <c r="AA12" s="735"/>
      <c r="AB12" s="735"/>
    </row>
    <row r="13" spans="1:47" ht="45">
      <c r="A13" s="1325" t="s">
        <v>59</v>
      </c>
      <c r="AB13" s="881"/>
      <c r="AC13" s="881"/>
      <c r="AD13" s="881"/>
      <c r="AE13" s="881"/>
      <c r="AF13" s="881"/>
      <c r="AG13" s="881"/>
      <c r="AH13" s="881"/>
      <c r="AI13" s="881"/>
      <c r="AJ13" s="881"/>
      <c r="AL13" s="881"/>
      <c r="AM13" s="881"/>
      <c r="AN13" s="881"/>
      <c r="AO13" s="881"/>
      <c r="AP13" s="881"/>
      <c r="AQ13" s="881"/>
      <c r="AR13" s="881"/>
      <c r="AS13" s="881"/>
      <c r="AT13" s="881"/>
    </row>
    <row r="14" spans="1:47" ht="12.75" customHeight="1">
      <c r="AB14" s="881"/>
      <c r="AC14" s="881"/>
      <c r="AD14" s="881"/>
      <c r="AE14" s="881"/>
      <c r="AF14" s="881"/>
      <c r="AG14" s="881"/>
      <c r="AH14" s="881"/>
      <c r="AI14" s="881"/>
      <c r="AJ14" s="881"/>
      <c r="AL14" s="881"/>
      <c r="AM14" s="881"/>
      <c r="AN14" s="881"/>
      <c r="AO14" s="881"/>
      <c r="AP14" s="881"/>
      <c r="AQ14" s="881"/>
      <c r="AR14" s="881"/>
      <c r="AS14" s="881"/>
      <c r="AT14" s="881"/>
    </row>
    <row r="15" spans="1:47" ht="12.75" customHeight="1">
      <c r="A15" s="728" t="s">
        <v>535</v>
      </c>
      <c r="AN15" s="731"/>
    </row>
    <row r="16" spans="1:47" s="732" customFormat="1" ht="12.75" customHeight="1">
      <c r="H16" s="894"/>
      <c r="AE16" s="731"/>
      <c r="AH16" s="735"/>
      <c r="AJ16" s="731"/>
      <c r="AT16" s="732" t="s">
        <v>73</v>
      </c>
      <c r="AU16" s="731"/>
    </row>
    <row r="17" spans="1:47" ht="12.75" customHeight="1">
      <c r="A17" s="895"/>
      <c r="B17" s="870">
        <v>1984</v>
      </c>
      <c r="C17" s="871">
        <v>1985</v>
      </c>
      <c r="D17" s="871">
        <v>1986</v>
      </c>
      <c r="E17" s="871">
        <v>1987</v>
      </c>
      <c r="F17" s="871">
        <v>1988</v>
      </c>
      <c r="G17" s="871">
        <v>1989</v>
      </c>
      <c r="H17" s="871">
        <v>1990</v>
      </c>
      <c r="I17" s="871">
        <v>1991</v>
      </c>
      <c r="J17" s="871">
        <v>1992</v>
      </c>
      <c r="K17" s="871">
        <v>1993</v>
      </c>
      <c r="L17" s="871">
        <v>1994</v>
      </c>
      <c r="M17" s="871">
        <v>1995</v>
      </c>
      <c r="N17" s="871">
        <v>1996</v>
      </c>
      <c r="O17" s="871">
        <v>1997</v>
      </c>
      <c r="P17" s="871">
        <v>1998</v>
      </c>
      <c r="Q17" s="871">
        <v>1999</v>
      </c>
      <c r="R17" s="871">
        <v>2000</v>
      </c>
      <c r="S17" s="871">
        <v>2001</v>
      </c>
      <c r="T17" s="871">
        <v>2002</v>
      </c>
      <c r="U17" s="871">
        <v>2003</v>
      </c>
      <c r="V17" s="871">
        <v>2004</v>
      </c>
      <c r="W17" s="871">
        <v>2005</v>
      </c>
      <c r="X17" s="871">
        <v>2006</v>
      </c>
      <c r="Y17" s="871">
        <v>2007</v>
      </c>
      <c r="Z17" s="871">
        <v>2008</v>
      </c>
      <c r="AA17" s="871">
        <v>2009</v>
      </c>
      <c r="AB17" s="871">
        <v>2010</v>
      </c>
      <c r="AC17" s="871">
        <v>2011</v>
      </c>
      <c r="AD17" s="871">
        <v>2012</v>
      </c>
      <c r="AE17" s="871">
        <v>2013</v>
      </c>
      <c r="AF17" s="871">
        <v>2014</v>
      </c>
      <c r="AG17" s="871">
        <v>2015</v>
      </c>
      <c r="AH17" s="871">
        <v>2016</v>
      </c>
      <c r="AI17" s="871">
        <v>2017</v>
      </c>
      <c r="AJ17" s="872">
        <v>2018</v>
      </c>
      <c r="AL17" s="873">
        <v>2014</v>
      </c>
      <c r="AM17" s="871">
        <v>2015</v>
      </c>
      <c r="AN17" s="871">
        <v>2016</v>
      </c>
      <c r="AO17" s="871">
        <v>2017</v>
      </c>
      <c r="AP17" s="871">
        <v>2018</v>
      </c>
      <c r="AQ17" s="871">
        <v>2019</v>
      </c>
      <c r="AR17" s="871">
        <v>2020</v>
      </c>
      <c r="AS17" s="871">
        <v>2021</v>
      </c>
      <c r="AT17" s="871">
        <v>2022</v>
      </c>
      <c r="AU17" s="872">
        <v>2023</v>
      </c>
    </row>
    <row r="18" spans="1:47" ht="12.75" customHeight="1">
      <c r="A18" s="880" t="s">
        <v>32</v>
      </c>
      <c r="B18" s="896">
        <v>26.557948208002706</v>
      </c>
      <c r="C18" s="881">
        <v>25.928304102582555</v>
      </c>
      <c r="D18" s="881">
        <v>23.812450425468445</v>
      </c>
      <c r="E18" s="881">
        <v>22.999786018438812</v>
      </c>
      <c r="F18" s="881">
        <v>21.179810698112465</v>
      </c>
      <c r="G18" s="881">
        <v>21.308286758504856</v>
      </c>
      <c r="H18" s="881">
        <v>19.015121569908398</v>
      </c>
      <c r="I18" s="881">
        <v>18.536228445116311</v>
      </c>
      <c r="J18" s="881">
        <v>17.762963220060232</v>
      </c>
      <c r="K18" s="881">
        <v>16.430451506327394</v>
      </c>
      <c r="L18" s="881">
        <v>16.601781931880481</v>
      </c>
      <c r="M18" s="881">
        <v>15.604528966605718</v>
      </c>
      <c r="N18" s="881">
        <v>15.896911655551094</v>
      </c>
      <c r="O18" s="881">
        <v>16.489608681724842</v>
      </c>
      <c r="P18" s="881">
        <v>15.933314754377767</v>
      </c>
      <c r="Q18" s="881">
        <v>15.609600185467649</v>
      </c>
      <c r="R18" s="881">
        <v>15.881736143997186</v>
      </c>
      <c r="S18" s="881">
        <v>13.939360632043819</v>
      </c>
      <c r="T18" s="881">
        <v>13.765455204649479</v>
      </c>
      <c r="U18" s="881">
        <v>12.845743710305472</v>
      </c>
      <c r="V18" s="881">
        <v>11.910025360450167</v>
      </c>
      <c r="W18" s="881">
        <v>10.594221511829291</v>
      </c>
      <c r="X18" s="881">
        <v>10.304031393198695</v>
      </c>
      <c r="Y18" s="881">
        <v>10.338608304961895</v>
      </c>
      <c r="Z18" s="881">
        <v>10.203118742327906</v>
      </c>
      <c r="AA18" s="881">
        <v>9.3529275425302618</v>
      </c>
      <c r="AB18" s="881">
        <v>8.4001492362451646</v>
      </c>
      <c r="AC18" s="881">
        <v>9.4682491725935947</v>
      </c>
      <c r="AD18" s="881">
        <v>9.5302356394675929</v>
      </c>
      <c r="AE18" s="881">
        <v>9.4716357719063478</v>
      </c>
      <c r="AF18" s="881">
        <v>9.5889780640847349</v>
      </c>
      <c r="AG18" s="881">
        <v>10.774832777181132</v>
      </c>
      <c r="AH18" s="881">
        <v>10.154953290136071</v>
      </c>
      <c r="AI18" s="881">
        <v>9.8322040181329164</v>
      </c>
      <c r="AJ18" s="897">
        <v>9.218195468544355</v>
      </c>
      <c r="AL18" s="883">
        <v>10.028700672964455</v>
      </c>
      <c r="AM18" s="881">
        <v>11.196376864443673</v>
      </c>
      <c r="AN18" s="881">
        <v>10.470767191480176</v>
      </c>
      <c r="AO18" s="881">
        <v>10.179301429156116</v>
      </c>
      <c r="AP18" s="881">
        <v>9.7125078205091064</v>
      </c>
      <c r="AQ18" s="881">
        <v>9.42026895219613</v>
      </c>
      <c r="AR18" s="881">
        <v>9.1277503930864601</v>
      </c>
      <c r="AS18" s="881">
        <v>10.009106643032002</v>
      </c>
      <c r="AT18" s="881">
        <v>9.9355971925866715</v>
      </c>
      <c r="AU18" s="897">
        <v>8.601565872322654</v>
      </c>
    </row>
    <row r="19" spans="1:47" ht="12.75" customHeight="1">
      <c r="A19" s="880" t="s">
        <v>544</v>
      </c>
      <c r="B19" s="896">
        <v>57.891931395848509</v>
      </c>
      <c r="C19" s="881">
        <v>59.395532971231688</v>
      </c>
      <c r="D19" s="881">
        <v>60.834155106301601</v>
      </c>
      <c r="E19" s="881">
        <v>63.062100159583956</v>
      </c>
      <c r="F19" s="881">
        <v>64.448032032938329</v>
      </c>
      <c r="G19" s="881">
        <v>66.900985084853744</v>
      </c>
      <c r="H19" s="881">
        <v>71.239628625513546</v>
      </c>
      <c r="I19" s="881">
        <v>71.092607195648938</v>
      </c>
      <c r="J19" s="881">
        <v>71.723760724529143</v>
      </c>
      <c r="K19" s="881">
        <v>73.021909003750011</v>
      </c>
      <c r="L19" s="881">
        <v>73.961229520215966</v>
      </c>
      <c r="M19" s="881">
        <v>75.297745378172394</v>
      </c>
      <c r="N19" s="881">
        <v>75.330967377614854</v>
      </c>
      <c r="O19" s="881">
        <v>75.068663495661667</v>
      </c>
      <c r="P19" s="881">
        <v>75.882421789630627</v>
      </c>
      <c r="Q19" s="881">
        <v>76.333115322099005</v>
      </c>
      <c r="R19" s="881">
        <v>76.159069391520006</v>
      </c>
      <c r="S19" s="881">
        <v>78.283309242301485</v>
      </c>
      <c r="T19" s="881">
        <v>78.748119438987743</v>
      </c>
      <c r="U19" s="881">
        <v>79.392807321598681</v>
      </c>
      <c r="V19" s="881">
        <v>80.927468873017347</v>
      </c>
      <c r="W19" s="881">
        <v>81.932315226679947</v>
      </c>
      <c r="X19" s="881">
        <v>82.151792353653363</v>
      </c>
      <c r="Y19" s="881">
        <v>82.701659394337796</v>
      </c>
      <c r="Z19" s="881">
        <v>82.625320602846259</v>
      </c>
      <c r="AA19" s="881">
        <v>82.815152423720278</v>
      </c>
      <c r="AB19" s="881">
        <v>84.404491717171581</v>
      </c>
      <c r="AC19" s="881">
        <v>83.591367902100117</v>
      </c>
      <c r="AD19" s="881">
        <v>83.738941745162379</v>
      </c>
      <c r="AE19" s="881">
        <v>84.817700790832689</v>
      </c>
      <c r="AF19" s="881">
        <v>84.878628200526293</v>
      </c>
      <c r="AG19" s="881">
        <v>83.618374289415485</v>
      </c>
      <c r="AH19" s="881">
        <v>84.5197749860437</v>
      </c>
      <c r="AI19" s="881">
        <v>85.014522513250881</v>
      </c>
      <c r="AJ19" s="897">
        <v>85.614463675943597</v>
      </c>
      <c r="AL19" s="883">
        <v>83.872021594215198</v>
      </c>
      <c r="AM19" s="881">
        <v>82.662296926899373</v>
      </c>
      <c r="AN19" s="881">
        <v>83.592280944520354</v>
      </c>
      <c r="AO19" s="881">
        <v>84.229721072130943</v>
      </c>
      <c r="AP19" s="881">
        <v>84.63375836959267</v>
      </c>
      <c r="AQ19" s="881">
        <v>84.979442837346653</v>
      </c>
      <c r="AR19" s="881">
        <v>86.059510126129112</v>
      </c>
      <c r="AS19" s="881">
        <v>85.225933656943425</v>
      </c>
      <c r="AT19" s="881">
        <v>85.221716414003879</v>
      </c>
      <c r="AU19" s="897">
        <v>86.470043082268276</v>
      </c>
    </row>
    <row r="20" spans="1:47" ht="12.75" customHeight="1">
      <c r="A20" s="880" t="s">
        <v>75</v>
      </c>
      <c r="B20" s="896">
        <v>3.6579320862084805</v>
      </c>
      <c r="C20" s="881">
        <v>3.5100501228080958</v>
      </c>
      <c r="D20" s="881">
        <v>3.1606207688057713</v>
      </c>
      <c r="E20" s="881">
        <v>2.9175739336194795</v>
      </c>
      <c r="F20" s="881">
        <v>2.657777023349436</v>
      </c>
      <c r="G20" s="881">
        <v>2.678610965769749</v>
      </c>
      <c r="H20" s="881">
        <v>2.6076633025808529</v>
      </c>
      <c r="I20" s="881">
        <v>2.4161083085396426</v>
      </c>
      <c r="J20" s="881">
        <v>2.3985623537218679</v>
      </c>
      <c r="K20" s="881">
        <v>2.1447083235950881</v>
      </c>
      <c r="L20" s="881">
        <v>1.8999667728014602</v>
      </c>
      <c r="M20" s="881">
        <v>1.8961677671597892</v>
      </c>
      <c r="N20" s="881">
        <v>1.8221192215490087</v>
      </c>
      <c r="O20" s="881">
        <v>1.7271504128391371</v>
      </c>
      <c r="P20" s="881">
        <v>1.8279636727868431</v>
      </c>
      <c r="Q20" s="881">
        <v>1.9546073939617696</v>
      </c>
      <c r="R20" s="881">
        <v>1.997534151209919</v>
      </c>
      <c r="S20" s="881">
        <v>1.8100529538681693</v>
      </c>
      <c r="T20" s="881">
        <v>1.8624925562356773</v>
      </c>
      <c r="U20" s="881">
        <v>1.8415393826231832</v>
      </c>
      <c r="V20" s="881">
        <v>1.8795107009103522</v>
      </c>
      <c r="W20" s="881">
        <v>2.0447980137733763</v>
      </c>
      <c r="X20" s="881">
        <v>1.9894120317315496</v>
      </c>
      <c r="Y20" s="881">
        <v>1.8304439098209213</v>
      </c>
      <c r="Z20" s="881">
        <v>1.8933888149351545</v>
      </c>
      <c r="AA20" s="881">
        <v>2.1608007409587957</v>
      </c>
      <c r="AB20" s="881">
        <v>2.2593849013114222</v>
      </c>
      <c r="AC20" s="881">
        <v>2.1769439322288422</v>
      </c>
      <c r="AD20" s="881">
        <v>2.2931948115328087</v>
      </c>
      <c r="AE20" s="881">
        <v>2.3250066628664281</v>
      </c>
      <c r="AF20" s="881">
        <v>2.2803271194260821</v>
      </c>
      <c r="AG20" s="881">
        <v>2.2129531015393349</v>
      </c>
      <c r="AH20" s="881">
        <v>1.9992808009360752</v>
      </c>
      <c r="AI20" s="881">
        <v>1.8516487343830805</v>
      </c>
      <c r="AJ20" s="897">
        <v>1.8082783829339557</v>
      </c>
      <c r="AL20" s="883">
        <v>2.6980808125575817</v>
      </c>
      <c r="AM20" s="881">
        <v>2.6147090851333719</v>
      </c>
      <c r="AN20" s="881">
        <v>2.5064806737639906</v>
      </c>
      <c r="AO20" s="881">
        <v>2.1560724204538633</v>
      </c>
      <c r="AP20" s="881">
        <v>2.0817604875868958</v>
      </c>
      <c r="AQ20" s="881">
        <v>2.2215166031426823</v>
      </c>
      <c r="AR20" s="881">
        <v>2.0379919377285223</v>
      </c>
      <c r="AS20" s="881">
        <v>2.0330284876893709</v>
      </c>
      <c r="AT20" s="881">
        <v>1.8567076440895731</v>
      </c>
      <c r="AU20" s="897">
        <v>1.73197044440321</v>
      </c>
    </row>
    <row r="21" spans="1:47" ht="12.75" customHeight="1">
      <c r="A21" s="880" t="s">
        <v>76</v>
      </c>
      <c r="B21" s="896">
        <v>11.892188309940295</v>
      </c>
      <c r="C21" s="881">
        <v>11.166112803377658</v>
      </c>
      <c r="D21" s="881">
        <v>12.19277369942418</v>
      </c>
      <c r="E21" s="881">
        <v>11.020539888357755</v>
      </c>
      <c r="F21" s="881">
        <v>11.714380245599772</v>
      </c>
      <c r="G21" s="881">
        <v>9.1121171908716487</v>
      </c>
      <c r="H21" s="881">
        <v>7.1375865019972009</v>
      </c>
      <c r="I21" s="881">
        <v>7.955056050695128</v>
      </c>
      <c r="J21" s="881">
        <v>8.1147137016887569</v>
      </c>
      <c r="K21" s="881">
        <v>8.4029311663275106</v>
      </c>
      <c r="L21" s="881">
        <v>7.5370217751020911</v>
      </c>
      <c r="M21" s="881">
        <v>7.2015578880621138</v>
      </c>
      <c r="N21" s="881">
        <v>6.950001745285034</v>
      </c>
      <c r="O21" s="881">
        <v>6.7145774097743622</v>
      </c>
      <c r="P21" s="881">
        <v>6.3562997832047694</v>
      </c>
      <c r="Q21" s="881">
        <v>6.1026770984715757</v>
      </c>
      <c r="R21" s="881">
        <v>5.9616603132728887</v>
      </c>
      <c r="S21" s="881">
        <v>5.9672771717865505</v>
      </c>
      <c r="T21" s="881">
        <v>5.6239328001270943</v>
      </c>
      <c r="U21" s="881">
        <v>5.919909585472678</v>
      </c>
      <c r="V21" s="881">
        <v>5.2829950656221296</v>
      </c>
      <c r="W21" s="881">
        <v>5.4286652477173956</v>
      </c>
      <c r="X21" s="881">
        <v>5.554764221416395</v>
      </c>
      <c r="Y21" s="881">
        <v>5.1292883908793687</v>
      </c>
      <c r="Z21" s="881">
        <v>5.278171839890673</v>
      </c>
      <c r="AA21" s="881">
        <v>5.6711192927906637</v>
      </c>
      <c r="AB21" s="881">
        <v>4.9359741452718193</v>
      </c>
      <c r="AC21" s="881">
        <v>4.7634389930774352</v>
      </c>
      <c r="AD21" s="881">
        <v>4.4376278038372208</v>
      </c>
      <c r="AE21" s="881">
        <v>3.3856567743945511</v>
      </c>
      <c r="AF21" s="881">
        <v>3.2520666159628848</v>
      </c>
      <c r="AG21" s="881">
        <v>3.3938398318640477</v>
      </c>
      <c r="AH21" s="881">
        <v>3.3259909228841478</v>
      </c>
      <c r="AI21" s="881">
        <v>3.3016247342331191</v>
      </c>
      <c r="AJ21" s="897">
        <v>3.3590624725781044</v>
      </c>
      <c r="AL21" s="883">
        <v>3.4011969202627661</v>
      </c>
      <c r="AM21" s="881">
        <v>3.5266171235235735</v>
      </c>
      <c r="AN21" s="881">
        <v>3.4304711902354783</v>
      </c>
      <c r="AO21" s="881">
        <v>3.4349050782590846</v>
      </c>
      <c r="AP21" s="881">
        <v>3.5719733223113384</v>
      </c>
      <c r="AQ21" s="881">
        <v>3.3787716073145448</v>
      </c>
      <c r="AR21" s="881">
        <v>2.7747475430559101</v>
      </c>
      <c r="AS21" s="881">
        <v>2.7319312123352022</v>
      </c>
      <c r="AT21" s="881">
        <v>2.9859787493198833</v>
      </c>
      <c r="AU21" s="897">
        <v>3.1964206010058458</v>
      </c>
    </row>
    <row r="22" spans="1:47" ht="12.75" customHeight="1">
      <c r="A22" s="885" t="s">
        <v>522</v>
      </c>
      <c r="B22" s="898">
        <v>217.44526176385301</v>
      </c>
      <c r="C22" s="886">
        <v>216.20773876381799</v>
      </c>
      <c r="D22" s="886">
        <v>221.25400392918002</v>
      </c>
      <c r="E22" s="886">
        <v>229.16300159377599</v>
      </c>
      <c r="F22" s="886">
        <v>249.983348551451</v>
      </c>
      <c r="G22" s="886">
        <v>252.07094595984699</v>
      </c>
      <c r="H22" s="886">
        <v>274.72871949801402</v>
      </c>
      <c r="I22" s="886">
        <v>282.85155826191595</v>
      </c>
      <c r="J22" s="886">
        <v>288.13092931589404</v>
      </c>
      <c r="K22" s="886">
        <v>277.42700182308499</v>
      </c>
      <c r="L22" s="886">
        <v>294.37356905738102</v>
      </c>
      <c r="M22" s="886">
        <v>309.30807397833797</v>
      </c>
      <c r="N22" s="886">
        <v>315.23733090949702</v>
      </c>
      <c r="O22" s="886">
        <v>328.97081457196697</v>
      </c>
      <c r="P22" s="886">
        <v>339.53716369744001</v>
      </c>
      <c r="Q22" s="886">
        <v>349.38764833781102</v>
      </c>
      <c r="R22" s="886">
        <v>363.47257074940501</v>
      </c>
      <c r="S22" s="886">
        <v>371.02348965250894</v>
      </c>
      <c r="T22" s="886">
        <v>372.58624426533805</v>
      </c>
      <c r="U22" s="886">
        <v>374.11044341535597</v>
      </c>
      <c r="V22" s="886">
        <v>389.15425330950899</v>
      </c>
      <c r="W22" s="886">
        <v>384.18283405427098</v>
      </c>
      <c r="X22" s="886">
        <v>399.63892462639097</v>
      </c>
      <c r="Y22" s="886">
        <v>412.16243636430767</v>
      </c>
      <c r="Z22" s="886">
        <v>396.31146227390121</v>
      </c>
      <c r="AA22" s="886">
        <v>343.51991834778551</v>
      </c>
      <c r="AB22" s="886">
        <v>356.71689526303976</v>
      </c>
      <c r="AC22" s="886">
        <v>361.22398333653399</v>
      </c>
      <c r="AD22" s="886">
        <v>341.42810556799401</v>
      </c>
      <c r="AE22" s="886">
        <v>340.28032105706353</v>
      </c>
      <c r="AF22" s="886">
        <v>339.93520771488915</v>
      </c>
      <c r="AG22" s="886">
        <v>335.08069368913158</v>
      </c>
      <c r="AH22" s="886">
        <v>339.78955178705883</v>
      </c>
      <c r="AI22" s="886">
        <v>360.41779209900625</v>
      </c>
      <c r="AJ22" s="899">
        <v>368.48286412864553</v>
      </c>
      <c r="AL22" s="888">
        <v>325.03026626126461</v>
      </c>
      <c r="AM22" s="886">
        <v>324.46261261861406</v>
      </c>
      <c r="AN22" s="886">
        <v>331.53001461292899</v>
      </c>
      <c r="AO22" s="886">
        <v>348.56008781087297</v>
      </c>
      <c r="AP22" s="808">
        <v>348.51684678721494</v>
      </c>
      <c r="AQ22" s="808">
        <v>359.95479717269563</v>
      </c>
      <c r="AR22" s="808">
        <v>342.87265374505239</v>
      </c>
      <c r="AS22" s="808">
        <v>357.37176429128823</v>
      </c>
      <c r="AT22" s="808">
        <v>355.10553936632152</v>
      </c>
      <c r="AU22" s="809">
        <v>341.78650069515169</v>
      </c>
    </row>
    <row r="23" spans="1:47" ht="12.75" customHeight="1">
      <c r="A23" s="890"/>
      <c r="B23" s="891"/>
      <c r="C23" s="891"/>
      <c r="D23" s="891"/>
      <c r="E23" s="891"/>
      <c r="F23" s="891"/>
      <c r="G23" s="891"/>
      <c r="H23" s="891"/>
      <c r="I23" s="891"/>
      <c r="J23" s="891"/>
      <c r="K23" s="891"/>
      <c r="L23" s="891"/>
      <c r="M23" s="891"/>
      <c r="N23" s="891"/>
      <c r="O23" s="891"/>
      <c r="P23" s="891"/>
      <c r="Q23" s="891"/>
      <c r="R23" s="891"/>
      <c r="S23" s="891"/>
      <c r="T23" s="891"/>
      <c r="U23" s="891"/>
      <c r="V23" s="891"/>
      <c r="W23" s="891"/>
      <c r="X23" s="891"/>
      <c r="Y23" s="891"/>
      <c r="Z23" s="891"/>
      <c r="AA23" s="891"/>
      <c r="AB23" s="892"/>
      <c r="AC23" s="892"/>
      <c r="AD23" s="892"/>
      <c r="AE23" s="892"/>
      <c r="AF23" s="892"/>
      <c r="AG23" s="892"/>
      <c r="AH23" s="892"/>
      <c r="AI23" s="892"/>
      <c r="AJ23" s="892"/>
    </row>
    <row r="24" spans="1:47" ht="22.5">
      <c r="A24" s="822" t="s">
        <v>77</v>
      </c>
      <c r="B24" s="735"/>
      <c r="C24" s="735"/>
      <c r="D24" s="735"/>
      <c r="E24" s="735"/>
      <c r="F24" s="735"/>
      <c r="G24" s="735"/>
      <c r="H24" s="735"/>
      <c r="I24" s="735"/>
      <c r="J24" s="735"/>
      <c r="K24" s="735"/>
      <c r="L24" s="735"/>
      <c r="M24" s="735"/>
      <c r="N24" s="735"/>
      <c r="O24" s="735"/>
      <c r="P24" s="735"/>
      <c r="Q24" s="735"/>
      <c r="R24" s="735"/>
      <c r="S24" s="735"/>
      <c r="T24" s="735"/>
      <c r="U24" s="735"/>
      <c r="V24" s="735"/>
      <c r="W24" s="735"/>
      <c r="X24" s="735"/>
      <c r="Y24" s="735"/>
      <c r="Z24" s="735"/>
      <c r="AA24" s="735"/>
      <c r="AB24" s="900"/>
      <c r="AC24" s="900"/>
      <c r="AD24" s="900"/>
      <c r="AE24" s="900"/>
      <c r="AF24" s="900"/>
      <c r="AG24" s="900"/>
      <c r="AH24" s="900"/>
      <c r="AI24" s="900"/>
      <c r="AJ24" s="900"/>
      <c r="AL24" s="900"/>
      <c r="AM24" s="900"/>
      <c r="AN24" s="900"/>
      <c r="AO24" s="900"/>
      <c r="AP24" s="900"/>
      <c r="AQ24" s="900"/>
      <c r="AR24" s="900"/>
      <c r="AS24" s="900"/>
      <c r="AT24" s="900"/>
    </row>
    <row r="25" spans="1:47" ht="22.5">
      <c r="A25" s="822" t="s">
        <v>78</v>
      </c>
      <c r="B25" s="735"/>
      <c r="C25" s="735"/>
      <c r="D25" s="735"/>
      <c r="E25" s="735"/>
      <c r="F25" s="735"/>
      <c r="G25" s="735"/>
      <c r="H25" s="735"/>
      <c r="I25" s="735"/>
      <c r="J25" s="735"/>
      <c r="K25" s="735"/>
      <c r="L25" s="735"/>
      <c r="M25" s="735"/>
      <c r="N25" s="735"/>
      <c r="O25" s="735"/>
      <c r="P25" s="735"/>
      <c r="Q25" s="735"/>
      <c r="R25" s="735"/>
      <c r="S25" s="735"/>
      <c r="T25" s="735"/>
      <c r="U25" s="735"/>
      <c r="V25" s="735"/>
      <c r="W25" s="735"/>
      <c r="X25" s="735"/>
      <c r="Y25" s="735"/>
      <c r="Z25" s="735"/>
      <c r="AA25" s="735"/>
      <c r="AB25" s="900"/>
      <c r="AC25" s="900"/>
      <c r="AD25" s="900"/>
      <c r="AE25" s="900"/>
      <c r="AF25" s="900"/>
      <c r="AG25" s="900"/>
      <c r="AH25" s="900"/>
      <c r="AI25" s="900"/>
      <c r="AJ25" s="900"/>
      <c r="AL25" s="900"/>
      <c r="AM25" s="900"/>
      <c r="AN25" s="900"/>
      <c r="AO25" s="900"/>
      <c r="AP25" s="900"/>
      <c r="AQ25" s="900"/>
      <c r="AR25" s="900"/>
      <c r="AS25" s="900"/>
      <c r="AT25" s="900"/>
    </row>
    <row r="26" spans="1:47" ht="33.75">
      <c r="A26" s="822" t="s">
        <v>545</v>
      </c>
      <c r="B26" s="735"/>
      <c r="C26" s="735"/>
      <c r="D26" s="735"/>
      <c r="E26" s="735"/>
      <c r="F26" s="735"/>
      <c r="G26" s="735"/>
      <c r="H26" s="735"/>
      <c r="I26" s="735"/>
      <c r="J26" s="735"/>
      <c r="K26" s="735"/>
      <c r="L26" s="735"/>
      <c r="M26" s="735"/>
      <c r="N26" s="735"/>
      <c r="O26" s="735"/>
      <c r="P26" s="735"/>
      <c r="Q26" s="735"/>
      <c r="R26" s="735"/>
      <c r="S26" s="735"/>
      <c r="T26" s="735"/>
      <c r="U26" s="735"/>
      <c r="V26" s="735"/>
      <c r="W26" s="735"/>
      <c r="X26" s="735"/>
      <c r="Y26" s="735"/>
      <c r="Z26" s="735"/>
      <c r="AA26" s="735"/>
      <c r="AB26" s="900"/>
      <c r="AC26" s="900"/>
      <c r="AD26" s="900"/>
      <c r="AE26" s="900"/>
      <c r="AF26" s="900"/>
      <c r="AG26" s="900"/>
      <c r="AH26" s="900"/>
      <c r="AI26" s="900"/>
      <c r="AJ26" s="900"/>
      <c r="AL26" s="900"/>
      <c r="AM26" s="900"/>
      <c r="AN26" s="900"/>
      <c r="AO26" s="900"/>
      <c r="AP26" s="900"/>
      <c r="AQ26" s="900"/>
      <c r="AR26" s="900"/>
      <c r="AS26" s="900"/>
      <c r="AT26" s="900"/>
    </row>
    <row r="27" spans="1:47" ht="22.5">
      <c r="A27" s="822" t="s">
        <v>588</v>
      </c>
      <c r="B27" s="735"/>
      <c r="C27" s="735"/>
      <c r="D27" s="735"/>
      <c r="E27" s="735"/>
      <c r="F27" s="735"/>
      <c r="G27" s="735"/>
      <c r="H27" s="735"/>
      <c r="I27" s="735"/>
      <c r="J27" s="735"/>
      <c r="K27" s="735"/>
      <c r="L27" s="735"/>
      <c r="M27" s="735"/>
      <c r="N27" s="735"/>
      <c r="O27" s="735"/>
      <c r="P27" s="735"/>
      <c r="Q27" s="735"/>
      <c r="R27" s="735"/>
      <c r="S27" s="735"/>
      <c r="T27" s="735"/>
      <c r="U27" s="735"/>
      <c r="V27" s="735"/>
      <c r="W27" s="735"/>
      <c r="X27" s="735"/>
      <c r="Y27" s="735"/>
      <c r="Z27" s="735"/>
      <c r="AA27" s="735"/>
      <c r="AB27" s="901"/>
      <c r="AC27" s="901"/>
      <c r="AD27" s="901"/>
      <c r="AE27" s="901"/>
      <c r="AF27" s="901"/>
      <c r="AG27" s="901"/>
      <c r="AH27" s="901"/>
      <c r="AI27" s="901"/>
      <c r="AJ27" s="901"/>
      <c r="AL27" s="901"/>
      <c r="AM27" s="901"/>
      <c r="AN27" s="901"/>
      <c r="AO27" s="901"/>
      <c r="AP27" s="901"/>
      <c r="AQ27" s="901"/>
      <c r="AR27" s="901"/>
      <c r="AS27" s="901"/>
      <c r="AT27" s="901"/>
    </row>
    <row r="28" spans="1:47" s="893" customFormat="1" ht="45">
      <c r="A28" s="1325" t="s">
        <v>59</v>
      </c>
      <c r="B28" s="902"/>
      <c r="C28" s="902"/>
      <c r="D28" s="902"/>
      <c r="E28" s="902"/>
      <c r="F28" s="902"/>
      <c r="G28" s="902"/>
      <c r="H28" s="902"/>
      <c r="I28" s="902"/>
      <c r="J28" s="902"/>
      <c r="K28" s="902"/>
      <c r="L28" s="902"/>
      <c r="M28" s="902"/>
      <c r="N28" s="902"/>
      <c r="O28" s="902"/>
      <c r="P28" s="902"/>
      <c r="Q28" s="902"/>
      <c r="R28" s="902"/>
      <c r="S28" s="902"/>
      <c r="T28" s="902"/>
      <c r="U28" s="902"/>
      <c r="V28" s="902"/>
      <c r="W28" s="902"/>
      <c r="X28" s="902"/>
      <c r="Y28" s="902"/>
      <c r="Z28" s="902"/>
      <c r="AA28" s="902"/>
      <c r="AB28" s="901"/>
      <c r="AC28" s="901"/>
      <c r="AD28" s="901"/>
      <c r="AE28" s="901"/>
      <c r="AF28" s="901"/>
      <c r="AG28" s="901"/>
      <c r="AH28" s="901"/>
      <c r="AI28" s="901"/>
      <c r="AJ28" s="901"/>
      <c r="AL28" s="901"/>
      <c r="AM28" s="901"/>
      <c r="AN28" s="901"/>
      <c r="AO28" s="901"/>
      <c r="AP28" s="901"/>
      <c r="AQ28" s="901"/>
      <c r="AR28" s="901"/>
      <c r="AS28" s="901"/>
      <c r="AT28" s="901"/>
    </row>
    <row r="29" spans="1:47" ht="12.75" customHeight="1">
      <c r="AB29" s="901"/>
    </row>
  </sheetData>
  <sheetProtection selectLockedCells="1" selectUnlockedCells="1"/>
  <pageMargins left="0.78749999999999998" right="0.78749999999999998" top="0.98402777777777772" bottom="0.98402777777777783" header="0.51180555555555551" footer="0.70833333333333337"/>
  <pageSetup paperSize="9" firstPageNumber="0" orientation="landscape" horizontalDpi="300" verticalDpi="300" r:id="rId1"/>
  <headerFooter alignWithMargins="0">
    <oddHeader>&amp;C&amp;F - &amp;A</oddHeader>
    <oddFooter>&amp;L&amp;8SOeS - Les comptes des transports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A4144-1086-4C58-8484-7C4AEEB2666F}">
  <dimension ref="A1:AB31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 activeCell="D24" sqref="D24"/>
    </sheetView>
  </sheetViews>
  <sheetFormatPr baseColWidth="10" defaultColWidth="11.42578125" defaultRowHeight="12.75"/>
  <cols>
    <col min="1" max="1" width="32.5703125" style="735" customWidth="1"/>
    <col min="2" max="2" width="41.42578125" style="735" customWidth="1"/>
    <col min="3" max="12" width="7.42578125" style="735" customWidth="1"/>
    <col min="13" max="16384" width="11.42578125" style="735"/>
  </cols>
  <sheetData>
    <row r="1" spans="1:28">
      <c r="A1" s="825" t="s">
        <v>3</v>
      </c>
      <c r="B1" s="827"/>
      <c r="C1" s="826"/>
      <c r="D1" s="826"/>
      <c r="E1" s="826"/>
      <c r="F1" s="826"/>
      <c r="G1" s="827"/>
      <c r="H1" s="827"/>
      <c r="I1" s="827"/>
      <c r="J1" s="827"/>
      <c r="K1" s="827"/>
      <c r="M1" s="729"/>
    </row>
    <row r="2" spans="1:28">
      <c r="A2" s="825"/>
      <c r="B2" s="827"/>
      <c r="C2" s="826"/>
      <c r="D2" s="826"/>
      <c r="E2" s="826"/>
      <c r="F2" s="826"/>
      <c r="G2" s="827"/>
      <c r="H2" s="827"/>
      <c r="I2" s="827"/>
      <c r="J2" s="827"/>
      <c r="K2" s="827"/>
      <c r="L2" s="903"/>
      <c r="M2" s="729"/>
    </row>
    <row r="3" spans="1:28">
      <c r="A3" s="826"/>
      <c r="B3" s="826"/>
      <c r="C3" s="826"/>
      <c r="D3" s="826"/>
      <c r="E3" s="826"/>
      <c r="F3" s="826"/>
      <c r="L3" s="731" t="s">
        <v>31</v>
      </c>
      <c r="M3" s="729"/>
    </row>
    <row r="4" spans="1:28">
      <c r="A4" s="367" t="s">
        <v>82</v>
      </c>
      <c r="B4" s="368"/>
      <c r="C4" s="355">
        <v>2014</v>
      </c>
      <c r="D4" s="355">
        <v>2015</v>
      </c>
      <c r="E4" s="355">
        <v>2016</v>
      </c>
      <c r="F4" s="355">
        <v>2017</v>
      </c>
      <c r="G4" s="355">
        <v>2018</v>
      </c>
      <c r="H4" s="355">
        <v>2019</v>
      </c>
      <c r="I4" s="355">
        <v>2020</v>
      </c>
      <c r="J4" s="355">
        <v>2021</v>
      </c>
      <c r="K4" s="355">
        <v>2022</v>
      </c>
      <c r="L4" s="356">
        <v>2023</v>
      </c>
    </row>
    <row r="5" spans="1:28">
      <c r="A5" s="369"/>
      <c r="B5" s="718" t="s">
        <v>546</v>
      </c>
      <c r="C5" s="718"/>
      <c r="D5" s="718"/>
      <c r="E5" s="370"/>
      <c r="F5" s="718"/>
      <c r="G5" s="718"/>
      <c r="H5" s="718"/>
      <c r="I5" s="718"/>
      <c r="J5" s="718"/>
      <c r="K5" s="718"/>
      <c r="L5" s="313"/>
    </row>
    <row r="6" spans="1:28">
      <c r="A6" s="904" t="s">
        <v>83</v>
      </c>
      <c r="B6" s="827" t="s">
        <v>84</v>
      </c>
      <c r="C6" s="830">
        <v>6.3882099999999999</v>
      </c>
      <c r="D6" s="830">
        <v>6.6371613119999999</v>
      </c>
      <c r="E6" s="830">
        <v>6.7353690000000004</v>
      </c>
      <c r="F6" s="830">
        <v>6.6726530000000004</v>
      </c>
      <c r="G6" s="830">
        <v>6.660647</v>
      </c>
      <c r="H6" s="830">
        <v>7.0014060000000002</v>
      </c>
      <c r="I6" s="830">
        <v>5.3966220000000007</v>
      </c>
      <c r="J6" s="830">
        <v>7.3204739999999999</v>
      </c>
      <c r="K6" s="830">
        <v>6.8676580000000005</v>
      </c>
      <c r="L6" s="831">
        <v>5.41662</v>
      </c>
    </row>
    <row r="7" spans="1:28">
      <c r="A7" s="904" t="s">
        <v>85</v>
      </c>
      <c r="B7" s="827" t="s">
        <v>86</v>
      </c>
      <c r="C7" s="830">
        <v>12.455454000000001</v>
      </c>
      <c r="D7" s="830">
        <v>15.437816983000001</v>
      </c>
      <c r="E7" s="830">
        <v>15.968545000000001</v>
      </c>
      <c r="F7" s="830">
        <v>15.710612000000001</v>
      </c>
      <c r="G7" s="830">
        <v>14.035547000000001</v>
      </c>
      <c r="H7" s="830">
        <v>14.676217999999999</v>
      </c>
      <c r="I7" s="830">
        <v>13.054289000000001</v>
      </c>
      <c r="J7" s="830">
        <v>15.551693000000002</v>
      </c>
      <c r="K7" s="830">
        <v>14.936112999999999</v>
      </c>
      <c r="L7" s="831">
        <v>11.369595</v>
      </c>
    </row>
    <row r="8" spans="1:28">
      <c r="A8" s="904" t="s">
        <v>87</v>
      </c>
      <c r="B8" s="827" t="s">
        <v>88</v>
      </c>
      <c r="C8" s="830">
        <v>5.4855840000000002</v>
      </c>
      <c r="D8" s="830">
        <v>5.6566239919999992</v>
      </c>
      <c r="E8" s="830">
        <v>3.9798200000000001</v>
      </c>
      <c r="F8" s="830">
        <v>4.5924879999999995</v>
      </c>
      <c r="G8" s="830">
        <v>4.2740910000000003</v>
      </c>
      <c r="H8" s="830">
        <v>4.0118400000000003</v>
      </c>
      <c r="I8" s="830">
        <v>4.5198929999999997</v>
      </c>
      <c r="J8" s="830">
        <v>3.9814780000000001</v>
      </c>
      <c r="K8" s="830">
        <v>4.4664899999999994</v>
      </c>
      <c r="L8" s="831">
        <v>4.5683320000000007</v>
      </c>
    </row>
    <row r="9" spans="1:28">
      <c r="A9" s="904" t="s">
        <v>89</v>
      </c>
      <c r="B9" s="827" t="s">
        <v>90</v>
      </c>
      <c r="C9" s="830">
        <v>8.2670650000000006</v>
      </c>
      <c r="D9" s="830">
        <v>8.596453605999999</v>
      </c>
      <c r="E9" s="830">
        <v>8.0300039999999999</v>
      </c>
      <c r="F9" s="830">
        <v>8.5052290000000017</v>
      </c>
      <c r="G9" s="830">
        <v>8.8794409999999999</v>
      </c>
      <c r="H9" s="830">
        <v>8.2192460000000001</v>
      </c>
      <c r="I9" s="830">
        <v>8.3257569999999994</v>
      </c>
      <c r="J9" s="830">
        <v>8.9160760000000003</v>
      </c>
      <c r="K9" s="830">
        <v>9.0115940000000005</v>
      </c>
      <c r="L9" s="831">
        <v>8.0444440000000004</v>
      </c>
    </row>
    <row r="10" spans="1:28">
      <c r="A10" s="371"/>
      <c r="B10" s="372" t="s">
        <v>63</v>
      </c>
      <c r="C10" s="905">
        <v>32.596312499881599</v>
      </c>
      <c r="D10" s="905">
        <v>36.328055892999998</v>
      </c>
      <c r="E10" s="905">
        <v>34.713737999999999</v>
      </c>
      <c r="F10" s="905">
        <v>35.480982000000004</v>
      </c>
      <c r="G10" s="905">
        <v>33.849726000000004</v>
      </c>
      <c r="H10" s="905">
        <v>33.908709999999999</v>
      </c>
      <c r="I10" s="905">
        <v>31.296561000000001</v>
      </c>
      <c r="J10" s="905">
        <v>35.769721000000004</v>
      </c>
      <c r="K10" s="905">
        <v>35.281855</v>
      </c>
      <c r="L10" s="906">
        <v>29.398991000000002</v>
      </c>
    </row>
    <row r="11" spans="1:28">
      <c r="A11" s="373"/>
      <c r="B11" s="374" t="s">
        <v>547</v>
      </c>
      <c r="C11" s="374"/>
      <c r="D11" s="374"/>
      <c r="E11" s="374"/>
      <c r="F11" s="374"/>
      <c r="G11" s="374"/>
      <c r="H11" s="374"/>
      <c r="I11" s="374"/>
      <c r="J11" s="374"/>
      <c r="K11" s="374"/>
      <c r="L11" s="907"/>
    </row>
    <row r="12" spans="1:28">
      <c r="A12" s="904" t="s">
        <v>83</v>
      </c>
      <c r="B12" s="827" t="s">
        <v>84</v>
      </c>
      <c r="C12" s="830">
        <v>22.25479</v>
      </c>
      <c r="D12" s="830">
        <v>20.958539999999999</v>
      </c>
      <c r="E12" s="830">
        <v>21.000889999999998</v>
      </c>
      <c r="F12" s="830">
        <v>21.400120000000001</v>
      </c>
      <c r="G12" s="830">
        <v>21.302820000000001</v>
      </c>
      <c r="H12" s="830">
        <v>20.710650000000001</v>
      </c>
      <c r="I12" s="830">
        <v>19.343299999999999</v>
      </c>
      <c r="J12" s="830">
        <v>21.128070000000001</v>
      </c>
      <c r="K12" s="830">
        <v>20.401600000000002</v>
      </c>
      <c r="L12" s="831">
        <v>18.514110605799999</v>
      </c>
      <c r="S12" s="908"/>
      <c r="T12" s="908"/>
      <c r="U12" s="908"/>
      <c r="V12" s="908"/>
      <c r="AA12" s="908"/>
      <c r="AB12" s="908"/>
    </row>
    <row r="13" spans="1:28">
      <c r="A13" s="904" t="s">
        <v>85</v>
      </c>
      <c r="B13" s="827" t="s">
        <v>86</v>
      </c>
      <c r="C13" s="830">
        <v>47.096410000000006</v>
      </c>
      <c r="D13" s="830">
        <v>42.370100000000001</v>
      </c>
      <c r="E13" s="830">
        <v>39.20496</v>
      </c>
      <c r="F13" s="830">
        <v>42.301360000000003</v>
      </c>
      <c r="G13" s="830">
        <v>43.411180000000002</v>
      </c>
      <c r="H13" s="830">
        <v>45.957810000000002</v>
      </c>
      <c r="I13" s="830">
        <v>42.818159999999999</v>
      </c>
      <c r="J13" s="830">
        <v>47.318919999999991</v>
      </c>
      <c r="K13" s="830">
        <v>50.462316999999992</v>
      </c>
      <c r="L13" s="831">
        <v>52.880539508079998</v>
      </c>
      <c r="S13" s="908"/>
      <c r="T13" s="908"/>
      <c r="U13" s="908"/>
      <c r="V13" s="908"/>
      <c r="AA13" s="908"/>
      <c r="AB13" s="908"/>
    </row>
    <row r="14" spans="1:28">
      <c r="A14" s="904" t="s">
        <v>87</v>
      </c>
      <c r="B14" s="827" t="s">
        <v>88</v>
      </c>
      <c r="C14" s="830">
        <v>45.729100000000003</v>
      </c>
      <c r="D14" s="830">
        <v>45.1892</v>
      </c>
      <c r="E14" s="830">
        <v>47.006700000000002</v>
      </c>
      <c r="F14" s="830">
        <v>50.017099999999999</v>
      </c>
      <c r="G14" s="830">
        <v>50.980400000000003</v>
      </c>
      <c r="H14" s="830">
        <v>52.916799999999995</v>
      </c>
      <c r="I14" s="830">
        <v>51.766399999999997</v>
      </c>
      <c r="J14" s="830">
        <v>49.8566</v>
      </c>
      <c r="K14" s="830">
        <v>49.3</v>
      </c>
      <c r="L14" s="831">
        <v>46.969680483000005</v>
      </c>
      <c r="S14" s="908"/>
      <c r="T14" s="908"/>
      <c r="U14" s="908"/>
      <c r="V14" s="908"/>
      <c r="AA14" s="908"/>
      <c r="AB14" s="908"/>
    </row>
    <row r="15" spans="1:28">
      <c r="A15" s="904" t="s">
        <v>89</v>
      </c>
      <c r="B15" s="827" t="s">
        <v>90</v>
      </c>
      <c r="C15" s="830">
        <v>43.501549999999995</v>
      </c>
      <c r="D15" s="830">
        <v>41.955390000000001</v>
      </c>
      <c r="E15" s="830">
        <v>44.906315800000002</v>
      </c>
      <c r="F15" s="830">
        <v>48.121565099999998</v>
      </c>
      <c r="G15" s="830">
        <v>48.173862</v>
      </c>
      <c r="H15" s="830">
        <v>48.380736800000001</v>
      </c>
      <c r="I15" s="830">
        <v>48.268050000000002</v>
      </c>
      <c r="J15" s="830">
        <v>49.816829999999996</v>
      </c>
      <c r="K15" s="830">
        <v>48.199999999999996</v>
      </c>
      <c r="L15" s="831">
        <v>45.816000083421997</v>
      </c>
      <c r="S15" s="908"/>
      <c r="T15" s="908"/>
      <c r="U15" s="908"/>
      <c r="V15" s="908"/>
      <c r="AA15" s="908"/>
      <c r="AB15" s="908"/>
    </row>
    <row r="16" spans="1:28">
      <c r="A16" s="371"/>
      <c r="B16" s="372" t="s">
        <v>63</v>
      </c>
      <c r="C16" s="905">
        <v>158.58185</v>
      </c>
      <c r="D16" s="905">
        <v>150.47323000000003</v>
      </c>
      <c r="E16" s="905">
        <v>152.11886579999998</v>
      </c>
      <c r="F16" s="905">
        <v>161.8401471</v>
      </c>
      <c r="G16" s="905">
        <v>163.86826500000001</v>
      </c>
      <c r="H16" s="905">
        <v>167.9659968</v>
      </c>
      <c r="I16" s="905">
        <v>162.17122999999998</v>
      </c>
      <c r="J16" s="905">
        <v>168.10058999999998</v>
      </c>
      <c r="K16" s="905">
        <v>168.39999999999998</v>
      </c>
      <c r="L16" s="906">
        <v>164.18033068030201</v>
      </c>
    </row>
    <row r="17" spans="1:14">
      <c r="A17" s="375"/>
      <c r="B17" s="374" t="s">
        <v>65</v>
      </c>
      <c r="C17" s="909"/>
      <c r="D17" s="909"/>
      <c r="E17" s="909"/>
      <c r="F17" s="909"/>
      <c r="G17" s="909"/>
      <c r="H17" s="909"/>
      <c r="I17" s="909"/>
      <c r="J17" s="909"/>
      <c r="K17" s="909"/>
      <c r="L17" s="910"/>
    </row>
    <row r="18" spans="1:14">
      <c r="A18" s="911" t="s">
        <v>83</v>
      </c>
      <c r="B18" s="912" t="s">
        <v>84</v>
      </c>
      <c r="C18" s="913">
        <v>0.67863216699999995</v>
      </c>
      <c r="D18" s="913">
        <v>0.64651586399999994</v>
      </c>
      <c r="E18" s="913">
        <v>0.67949783699999999</v>
      </c>
      <c r="F18" s="913">
        <v>0.64159647200000003</v>
      </c>
      <c r="G18" s="913">
        <v>0.59532917799999996</v>
      </c>
      <c r="H18" s="913">
        <v>0.65443266500000008</v>
      </c>
      <c r="I18" s="913">
        <v>0.49784045599999999</v>
      </c>
      <c r="J18" s="913">
        <v>0.59315116000000001</v>
      </c>
      <c r="K18" s="913">
        <v>0.47751331599999997</v>
      </c>
      <c r="L18" s="914">
        <v>0.46316048199999998</v>
      </c>
      <c r="M18" s="915"/>
      <c r="N18" s="915"/>
    </row>
    <row r="19" spans="1:14">
      <c r="A19" s="911" t="s">
        <v>85</v>
      </c>
      <c r="B19" s="826" t="s">
        <v>86</v>
      </c>
      <c r="C19" s="913">
        <v>1.1005395280000001</v>
      </c>
      <c r="D19" s="913">
        <v>1.019524946</v>
      </c>
      <c r="E19" s="913">
        <v>1.0673361690000001</v>
      </c>
      <c r="F19" s="913">
        <v>0.88055284299999992</v>
      </c>
      <c r="G19" s="913">
        <v>0.75179649500000001</v>
      </c>
      <c r="H19" s="913">
        <v>0.79453396300000001</v>
      </c>
      <c r="I19" s="913">
        <v>0.63699656799999993</v>
      </c>
      <c r="J19" s="913">
        <v>0.633838864</v>
      </c>
      <c r="K19" s="913">
        <v>0.67184362599999992</v>
      </c>
      <c r="L19" s="914">
        <v>0.63412813599999995</v>
      </c>
      <c r="N19" s="915"/>
    </row>
    <row r="20" spans="1:14">
      <c r="A20" s="911" t="s">
        <v>87</v>
      </c>
      <c r="B20" s="826" t="s">
        <v>88</v>
      </c>
      <c r="C20" s="913">
        <v>2.434949289</v>
      </c>
      <c r="D20" s="913">
        <v>2.5829423060000001</v>
      </c>
      <c r="E20" s="913">
        <v>2.1425334089999999</v>
      </c>
      <c r="F20" s="913">
        <v>1.8353454419999999</v>
      </c>
      <c r="G20" s="913">
        <v>2.034695991</v>
      </c>
      <c r="H20" s="913">
        <v>2.3232974710000001</v>
      </c>
      <c r="I20" s="913">
        <v>2.219755717</v>
      </c>
      <c r="J20" s="913">
        <v>1.9503245090000001</v>
      </c>
      <c r="K20" s="913">
        <v>2.0367474360000002</v>
      </c>
      <c r="L20" s="914">
        <v>1.861983272</v>
      </c>
      <c r="N20" s="915"/>
    </row>
    <row r="21" spans="1:14">
      <c r="A21" s="911" t="s">
        <v>89</v>
      </c>
      <c r="B21" s="826" t="s">
        <v>90</v>
      </c>
      <c r="C21" s="913">
        <v>4.5554582650000004</v>
      </c>
      <c r="D21" s="913">
        <v>4.2347702940000005</v>
      </c>
      <c r="E21" s="913">
        <v>4.4203683290000004</v>
      </c>
      <c r="F21" s="913">
        <v>4.1577131649999997</v>
      </c>
      <c r="G21" s="913">
        <v>3.8734643449999999</v>
      </c>
      <c r="H21" s="913">
        <v>4.2241914839999994</v>
      </c>
      <c r="I21" s="913">
        <v>3.6331242990000003</v>
      </c>
      <c r="J21" s="913">
        <v>4.088155242</v>
      </c>
      <c r="K21" s="913">
        <v>3.4071673159999998</v>
      </c>
      <c r="L21" s="914">
        <v>2.9603692850000001</v>
      </c>
      <c r="N21" s="915"/>
    </row>
    <row r="22" spans="1:14">
      <c r="A22" s="371"/>
      <c r="B22" s="372" t="s">
        <v>63</v>
      </c>
      <c r="C22" s="916">
        <v>8.7695792489999995</v>
      </c>
      <c r="D22" s="916">
        <v>8.4837534100000003</v>
      </c>
      <c r="E22" s="916">
        <v>8.309735744000001</v>
      </c>
      <c r="F22" s="916">
        <v>7.5152079219999992</v>
      </c>
      <c r="G22" s="916">
        <v>7.2552860090000006</v>
      </c>
      <c r="H22" s="916">
        <v>7.9964555829999995</v>
      </c>
      <c r="I22" s="916">
        <v>6.9877170399999997</v>
      </c>
      <c r="J22" s="916">
        <v>7.2654697749999997</v>
      </c>
      <c r="K22" s="916">
        <v>6.5932716940000002</v>
      </c>
      <c r="L22" s="917">
        <v>5.9196411750000006</v>
      </c>
    </row>
    <row r="23" spans="1:14">
      <c r="A23" s="727"/>
      <c r="B23" s="727"/>
      <c r="C23" s="918"/>
      <c r="D23" s="919"/>
      <c r="E23" s="919"/>
      <c r="F23" s="919"/>
      <c r="G23" s="919"/>
      <c r="H23" s="919"/>
      <c r="I23" s="827"/>
      <c r="J23" s="827"/>
      <c r="K23" s="827"/>
    </row>
    <row r="24" spans="1:14" ht="33.75">
      <c r="A24" s="923" t="s">
        <v>91</v>
      </c>
      <c r="B24" s="923"/>
      <c r="C24" s="920"/>
      <c r="D24" s="827"/>
      <c r="E24" s="827"/>
      <c r="F24" s="827"/>
      <c r="G24" s="827"/>
      <c r="H24" s="827"/>
      <c r="I24" s="827"/>
      <c r="J24" s="827"/>
      <c r="K24" s="827"/>
    </row>
    <row r="25" spans="1:14" ht="33.75">
      <c r="A25" s="923" t="s">
        <v>79</v>
      </c>
      <c r="B25" s="923"/>
      <c r="C25" s="921"/>
      <c r="D25" s="921"/>
      <c r="E25" s="921"/>
      <c r="F25" s="921"/>
      <c r="G25" s="921"/>
      <c r="H25" s="921"/>
      <c r="I25" s="921"/>
      <c r="J25" s="921"/>
      <c r="K25" s="921"/>
    </row>
    <row r="26" spans="1:14" ht="33.75">
      <c r="A26" s="1322" t="s">
        <v>92</v>
      </c>
      <c r="B26" s="923"/>
      <c r="C26" s="921"/>
      <c r="D26" s="921"/>
      <c r="E26" s="921"/>
      <c r="F26" s="921"/>
      <c r="G26" s="921"/>
      <c r="H26" s="921"/>
      <c r="I26" s="921"/>
      <c r="J26" s="921"/>
      <c r="K26" s="921"/>
    </row>
    <row r="27" spans="1:14" ht="45">
      <c r="A27" s="1322" t="s">
        <v>539</v>
      </c>
      <c r="B27" s="1323"/>
      <c r="C27" s="921"/>
      <c r="D27" s="921"/>
      <c r="E27" s="921"/>
      <c r="F27" s="921"/>
      <c r="G27" s="921"/>
      <c r="H27" s="921"/>
      <c r="I27" s="921"/>
      <c r="J27" s="921"/>
      <c r="K27" s="921"/>
    </row>
    <row r="28" spans="1:14" ht="78.75">
      <c r="A28" s="1324" t="s">
        <v>548</v>
      </c>
      <c r="B28" s="1324"/>
      <c r="C28" s="827"/>
      <c r="D28" s="827"/>
      <c r="E28" s="827"/>
      <c r="F28" s="827"/>
      <c r="G28" s="827"/>
      <c r="H28" s="827"/>
      <c r="I28" s="827"/>
      <c r="J28" s="827"/>
      <c r="K28" s="827"/>
    </row>
    <row r="29" spans="1:14" ht="56.25">
      <c r="A29" s="1324" t="s">
        <v>549</v>
      </c>
      <c r="B29" s="1324"/>
      <c r="C29" s="827"/>
      <c r="D29" s="827"/>
      <c r="E29" s="827"/>
      <c r="F29" s="827"/>
      <c r="G29" s="827"/>
      <c r="H29" s="827"/>
      <c r="I29" s="827"/>
      <c r="J29" s="827"/>
      <c r="K29" s="827"/>
    </row>
    <row r="30" spans="1:14">
      <c r="C30" s="827"/>
      <c r="D30" s="827"/>
      <c r="E30" s="827"/>
      <c r="F30" s="827"/>
      <c r="G30" s="827"/>
      <c r="H30" s="827"/>
      <c r="I30" s="827"/>
      <c r="J30" s="827"/>
      <c r="K30" s="827"/>
    </row>
    <row r="31" spans="1:14">
      <c r="A31" s="827"/>
      <c r="B31" s="827"/>
      <c r="C31" s="827"/>
      <c r="D31" s="827"/>
      <c r="E31" s="827"/>
      <c r="F31" s="827"/>
      <c r="G31" s="827"/>
      <c r="H31" s="827"/>
      <c r="I31" s="827"/>
      <c r="J31" s="827"/>
      <c r="K31" s="82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C5569-B356-478B-8DFF-BC70A498782E}">
  <dimension ref="A1:O17"/>
  <sheetViews>
    <sheetView showGridLines="0"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baseColWidth="10" defaultColWidth="11.42578125" defaultRowHeight="12.75"/>
  <cols>
    <col min="1" max="1" width="41.42578125" style="735" customWidth="1"/>
    <col min="2" max="14" width="7.42578125" style="735" customWidth="1"/>
    <col min="15" max="16384" width="11.42578125" style="735"/>
  </cols>
  <sheetData>
    <row r="1" spans="1:15">
      <c r="A1" s="825" t="s">
        <v>4</v>
      </c>
      <c r="B1" s="924"/>
      <c r="C1" s="924"/>
      <c r="D1" s="924"/>
      <c r="E1" s="924"/>
      <c r="F1" s="924"/>
      <c r="G1" s="924"/>
      <c r="H1" s="924"/>
      <c r="I1" s="925"/>
      <c r="J1" s="925"/>
      <c r="K1" s="925"/>
      <c r="L1" s="925"/>
      <c r="M1" s="925"/>
      <c r="O1" s="729"/>
    </row>
    <row r="2" spans="1:15">
      <c r="A2" s="825"/>
      <c r="B2" s="827"/>
      <c r="C2" s="826"/>
      <c r="D2" s="826"/>
      <c r="E2" s="826"/>
      <c r="F2" s="826"/>
      <c r="G2" s="827"/>
      <c r="H2" s="827"/>
      <c r="I2" s="827"/>
      <c r="K2" s="729"/>
      <c r="L2" s="729"/>
      <c r="M2" s="729"/>
      <c r="N2" s="903" t="s">
        <v>81</v>
      </c>
    </row>
    <row r="3" spans="1:15">
      <c r="A3" s="924"/>
      <c r="B3" s="924"/>
      <c r="C3" s="924"/>
      <c r="D3" s="924"/>
      <c r="E3" s="924"/>
      <c r="F3" s="924"/>
      <c r="G3" s="924"/>
      <c r="H3" s="924"/>
      <c r="N3" s="731" t="s">
        <v>31</v>
      </c>
      <c r="O3" s="729"/>
    </row>
    <row r="4" spans="1:15">
      <c r="A4" s="376"/>
      <c r="B4" s="355">
        <v>2011</v>
      </c>
      <c r="C4" s="355">
        <v>2012</v>
      </c>
      <c r="D4" s="355">
        <v>2013</v>
      </c>
      <c r="E4" s="355">
        <v>2014</v>
      </c>
      <c r="F4" s="355">
        <v>2015</v>
      </c>
      <c r="G4" s="355">
        <v>2016</v>
      </c>
      <c r="H4" s="355">
        <v>2017</v>
      </c>
      <c r="I4" s="355">
        <v>2018</v>
      </c>
      <c r="J4" s="355">
        <v>2019</v>
      </c>
      <c r="K4" s="355">
        <v>2020</v>
      </c>
      <c r="L4" s="355">
        <v>2021</v>
      </c>
      <c r="M4" s="355">
        <v>2022</v>
      </c>
      <c r="N4" s="356">
        <v>2023</v>
      </c>
    </row>
    <row r="5" spans="1:15">
      <c r="A5" s="377" t="s">
        <v>74</v>
      </c>
      <c r="B5" s="926" t="s">
        <v>43</v>
      </c>
      <c r="C5" s="926" t="s">
        <v>43</v>
      </c>
      <c r="D5" s="926" t="s">
        <v>43</v>
      </c>
      <c r="E5" s="926" t="s">
        <v>43</v>
      </c>
      <c r="F5" s="926" t="s">
        <v>43</v>
      </c>
      <c r="G5" s="926" t="s">
        <v>43</v>
      </c>
      <c r="H5" s="926">
        <v>5.5519999999999996</v>
      </c>
      <c r="I5" s="926">
        <v>5.3360000000000003</v>
      </c>
      <c r="J5" s="926">
        <v>5.0890000000000004</v>
      </c>
      <c r="K5" s="926">
        <v>4.3659999999999997</v>
      </c>
      <c r="L5" s="926">
        <v>6.1539999999999999</v>
      </c>
      <c r="M5" s="926">
        <v>6.3140000000000001</v>
      </c>
      <c r="N5" s="927">
        <v>6.2439999999999998</v>
      </c>
    </row>
    <row r="6" spans="1:15">
      <c r="A6" s="377" t="s">
        <v>93</v>
      </c>
      <c r="B6" s="926" t="s">
        <v>43</v>
      </c>
      <c r="C6" s="926" t="s">
        <v>43</v>
      </c>
      <c r="D6" s="926" t="s">
        <v>43</v>
      </c>
      <c r="E6" s="928">
        <v>7.5119791800000009</v>
      </c>
      <c r="F6" s="928">
        <v>7.9392392899999988</v>
      </c>
      <c r="G6" s="928">
        <v>9.3248598300000012</v>
      </c>
      <c r="H6" s="928">
        <v>9.447510369999998</v>
      </c>
      <c r="I6" s="928">
        <v>8.7134301000000001</v>
      </c>
      <c r="J6" s="928">
        <v>8.058538200000001</v>
      </c>
      <c r="K6" s="928">
        <v>8.8579610000000013</v>
      </c>
      <c r="L6" s="928">
        <v>8.3848069400000007</v>
      </c>
      <c r="M6" s="928">
        <v>8.6621799999999993</v>
      </c>
      <c r="N6" s="929">
        <v>9.2698363661492991</v>
      </c>
    </row>
    <row r="7" spans="1:15">
      <c r="A7" s="377" t="s">
        <v>65</v>
      </c>
      <c r="B7" s="928">
        <v>1.5515540699999999</v>
      </c>
      <c r="C7" s="928">
        <v>1.628348312</v>
      </c>
      <c r="D7" s="928">
        <v>1.6800324760000001</v>
      </c>
      <c r="E7" s="928">
        <v>1.560684943</v>
      </c>
      <c r="F7" s="928">
        <v>1.644208914</v>
      </c>
      <c r="G7" s="928">
        <v>1.686012219</v>
      </c>
      <c r="H7" s="928">
        <v>1.2851806320000001</v>
      </c>
      <c r="I7" s="928">
        <v>1.0894289530000001</v>
      </c>
      <c r="J7" s="928">
        <v>1.2062003800000001</v>
      </c>
      <c r="K7" s="928">
        <v>0.99718620199999997</v>
      </c>
      <c r="L7" s="928">
        <v>1.0284030449999999</v>
      </c>
      <c r="M7" s="928">
        <v>0.920345521</v>
      </c>
      <c r="N7" s="929">
        <v>0.80395103999999995</v>
      </c>
    </row>
    <row r="8" spans="1:15">
      <c r="A8" s="372" t="s">
        <v>94</v>
      </c>
      <c r="B8" s="916" t="s">
        <v>43</v>
      </c>
      <c r="C8" s="916" t="s">
        <v>43</v>
      </c>
      <c r="D8" s="916" t="s">
        <v>43</v>
      </c>
      <c r="E8" s="916" t="s">
        <v>43</v>
      </c>
      <c r="F8" s="916" t="s">
        <v>43</v>
      </c>
      <c r="G8" s="916" t="s">
        <v>43</v>
      </c>
      <c r="H8" s="916">
        <v>16.284691001999999</v>
      </c>
      <c r="I8" s="916">
        <v>15.138859053000001</v>
      </c>
      <c r="J8" s="916">
        <v>14.353738580000002</v>
      </c>
      <c r="K8" s="916">
        <v>14.221147202000001</v>
      </c>
      <c r="L8" s="916">
        <v>15.567209985</v>
      </c>
      <c r="M8" s="916">
        <v>15.896525520999999</v>
      </c>
      <c r="N8" s="917">
        <v>16.3177874061493</v>
      </c>
    </row>
    <row r="9" spans="1:15">
      <c r="A9" s="727"/>
      <c r="B9" s="919"/>
      <c r="C9" s="919"/>
      <c r="D9" s="919"/>
      <c r="E9" s="919"/>
      <c r="F9" s="919"/>
      <c r="G9" s="919"/>
      <c r="H9" s="919"/>
      <c r="I9" s="919"/>
      <c r="J9" s="919"/>
      <c r="K9" s="919"/>
      <c r="L9" s="919"/>
      <c r="M9" s="918"/>
      <c r="N9" s="919"/>
    </row>
    <row r="10" spans="1:15">
      <c r="A10" s="930" t="s">
        <v>91</v>
      </c>
      <c r="B10" s="930"/>
      <c r="C10" s="930"/>
      <c r="D10" s="930"/>
      <c r="E10" s="930"/>
      <c r="G10" s="925"/>
      <c r="H10" s="925"/>
      <c r="I10" s="925"/>
      <c r="J10" s="925"/>
      <c r="K10" s="925"/>
      <c r="L10" s="925"/>
      <c r="M10" s="925"/>
    </row>
    <row r="11" spans="1:15">
      <c r="A11" s="930" t="s">
        <v>79</v>
      </c>
      <c r="B11" s="930"/>
      <c r="C11" s="930"/>
      <c r="D11" s="930"/>
      <c r="E11" s="930"/>
      <c r="G11" s="931"/>
      <c r="H11" s="931"/>
      <c r="I11" s="931"/>
      <c r="J11" s="931"/>
      <c r="K11" s="931"/>
      <c r="L11" s="931"/>
      <c r="M11" s="931"/>
    </row>
    <row r="12" spans="1:15">
      <c r="A12" s="922" t="s">
        <v>92</v>
      </c>
      <c r="B12" s="923"/>
      <c r="C12" s="923"/>
      <c r="D12" s="923"/>
      <c r="E12" s="923"/>
      <c r="G12" s="931"/>
      <c r="H12" s="931"/>
      <c r="I12" s="931"/>
      <c r="J12" s="931"/>
      <c r="K12" s="931"/>
      <c r="L12" s="931"/>
      <c r="M12" s="931"/>
    </row>
    <row r="13" spans="1:15">
      <c r="A13" s="922" t="s">
        <v>540</v>
      </c>
      <c r="B13" s="932"/>
      <c r="C13" s="932"/>
      <c r="D13" s="932"/>
      <c r="E13" s="932"/>
      <c r="G13" s="931"/>
      <c r="H13" s="931"/>
      <c r="I13" s="931"/>
      <c r="J13" s="931"/>
      <c r="K13" s="931"/>
      <c r="L13" s="931"/>
      <c r="M13" s="931"/>
    </row>
    <row r="14" spans="1:15">
      <c r="A14" s="933" t="s">
        <v>541</v>
      </c>
      <c r="B14" s="933"/>
      <c r="C14" s="933"/>
      <c r="D14" s="933"/>
      <c r="E14" s="933"/>
      <c r="G14" s="925"/>
      <c r="H14" s="925"/>
      <c r="I14" s="925"/>
      <c r="J14" s="925"/>
      <c r="K14" s="925"/>
      <c r="L14" s="925"/>
      <c r="M14" s="925"/>
    </row>
    <row r="15" spans="1:15">
      <c r="A15" s="925"/>
      <c r="B15" s="925"/>
      <c r="C15" s="925"/>
      <c r="D15" s="925"/>
      <c r="E15" s="925"/>
      <c r="F15" s="925"/>
      <c r="G15" s="925"/>
      <c r="H15" s="925"/>
      <c r="I15" s="925"/>
      <c r="J15" s="925"/>
      <c r="K15" s="925"/>
      <c r="L15" s="925"/>
      <c r="M15" s="925"/>
    </row>
    <row r="16" spans="1:15">
      <c r="A16" s="925"/>
      <c r="B16" s="925"/>
      <c r="C16" s="925"/>
      <c r="D16" s="925"/>
      <c r="E16" s="925"/>
      <c r="F16" s="925"/>
      <c r="G16" s="925"/>
      <c r="H16" s="925"/>
      <c r="I16" s="925"/>
      <c r="J16" s="925"/>
      <c r="K16" s="925"/>
      <c r="L16" s="925"/>
      <c r="M16" s="925"/>
    </row>
    <row r="17" spans="1:13">
      <c r="A17" s="925"/>
      <c r="B17" s="925"/>
      <c r="C17" s="925"/>
      <c r="D17" s="925"/>
      <c r="E17" s="925"/>
      <c r="F17" s="925"/>
      <c r="G17" s="925"/>
      <c r="H17" s="925"/>
      <c r="I17" s="925"/>
      <c r="J17" s="925"/>
      <c r="K17" s="925"/>
      <c r="L17" s="925"/>
      <c r="M17" s="92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7713F-1376-4ED3-B169-2FB4D2399682}">
  <dimension ref="A1:U12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baseColWidth="10" defaultColWidth="11.42578125" defaultRowHeight="11.25" customHeight="1"/>
  <cols>
    <col min="1" max="1" width="36.5703125" style="935" customWidth="1"/>
    <col min="2" max="2" width="8.85546875" style="935" customWidth="1"/>
    <col min="3" max="10" width="8.5703125" style="935" customWidth="1"/>
    <col min="11" max="11" width="1.42578125" style="935" customWidth="1"/>
    <col min="12" max="12" width="8.5703125" style="935" customWidth="1"/>
    <col min="13" max="13" width="8.85546875" style="935" customWidth="1"/>
    <col min="14" max="14" width="8" style="935" customWidth="1"/>
    <col min="15" max="15" width="6.140625" style="935" customWidth="1"/>
    <col min="16" max="16" width="7.5703125" style="935" customWidth="1"/>
    <col min="17" max="17" width="8" style="935" customWidth="1"/>
    <col min="18" max="20" width="7.5703125" style="935" customWidth="1"/>
    <col min="21" max="21" width="8.5703125" style="935" customWidth="1"/>
    <col min="22" max="16384" width="11.42578125" style="935"/>
  </cols>
  <sheetData>
    <row r="1" spans="1:21" ht="12.75" customHeight="1">
      <c r="A1" s="934" t="s">
        <v>5</v>
      </c>
    </row>
    <row r="2" spans="1:21" s="936" customFormat="1" ht="11.25" customHeight="1">
      <c r="J2" s="903"/>
      <c r="U2" s="903" t="s">
        <v>95</v>
      </c>
    </row>
    <row r="3" spans="1:21" s="937" customFormat="1" ht="11.25" customHeight="1">
      <c r="B3" s="938">
        <v>2010</v>
      </c>
      <c r="C3" s="939">
        <v>2011</v>
      </c>
      <c r="D3" s="939">
        <v>2012</v>
      </c>
      <c r="E3" s="939">
        <v>2013</v>
      </c>
      <c r="F3" s="939">
        <v>2014</v>
      </c>
      <c r="G3" s="939">
        <v>2015</v>
      </c>
      <c r="H3" s="939">
        <v>2016</v>
      </c>
      <c r="I3" s="939">
        <v>2017</v>
      </c>
      <c r="J3" s="940">
        <v>2018</v>
      </c>
      <c r="L3" s="378">
        <v>2014</v>
      </c>
      <c r="M3" s="379">
        <v>2015</v>
      </c>
      <c r="N3" s="379">
        <v>2016</v>
      </c>
      <c r="O3" s="379">
        <v>2017</v>
      </c>
      <c r="P3" s="379">
        <v>2018</v>
      </c>
      <c r="Q3" s="379">
        <v>2019</v>
      </c>
      <c r="R3" s="379">
        <v>2020</v>
      </c>
      <c r="S3" s="379">
        <v>2021</v>
      </c>
      <c r="T3" s="379">
        <v>2022</v>
      </c>
      <c r="U3" s="380">
        <v>2023</v>
      </c>
    </row>
    <row r="4" spans="1:21" ht="11.25" customHeight="1">
      <c r="A4" s="941" t="s">
        <v>589</v>
      </c>
      <c r="B4" s="942">
        <v>6.4956000000000005</v>
      </c>
      <c r="C4" s="943">
        <v>7.3053999999999997</v>
      </c>
      <c r="D4" s="943">
        <v>6.2216000000000005</v>
      </c>
      <c r="E4" s="943">
        <v>5.9388000000000005</v>
      </c>
      <c r="F4" s="943">
        <v>5.4553000000000003</v>
      </c>
      <c r="G4" s="943">
        <v>5.3930846223839852</v>
      </c>
      <c r="H4" s="943">
        <v>5.9269999999999996</v>
      </c>
      <c r="I4" s="943">
        <v>6</v>
      </c>
      <c r="J4" s="944">
        <v>5.5499592440000001</v>
      </c>
      <c r="L4" s="945">
        <v>5.7116899999999999</v>
      </c>
      <c r="M4" s="946">
        <v>5.7746399999999998</v>
      </c>
      <c r="N4" s="947">
        <v>6.1475499999999998</v>
      </c>
      <c r="O4" s="947">
        <v>6.06297</v>
      </c>
      <c r="P4" s="946">
        <v>5.9421299999999997</v>
      </c>
      <c r="Q4" s="946">
        <v>6.0689399999999996</v>
      </c>
      <c r="R4" s="946">
        <v>4.9918700000000005</v>
      </c>
      <c r="S4" s="946">
        <v>5.1607000000000003</v>
      </c>
      <c r="T4" s="946">
        <v>5.54</v>
      </c>
      <c r="U4" s="944">
        <v>5.1447659999999997</v>
      </c>
    </row>
    <row r="5" spans="1:21" ht="11.25" customHeight="1">
      <c r="A5" s="948" t="s">
        <v>590</v>
      </c>
      <c r="B5" s="949">
        <v>5.7494542438599998</v>
      </c>
      <c r="C5" s="947">
        <v>6.3950851459599996</v>
      </c>
      <c r="D5" s="947">
        <v>7.1616264899999997</v>
      </c>
      <c r="E5" s="947">
        <v>7.5038741328274297</v>
      </c>
      <c r="F5" s="947">
        <v>8.006601385819911</v>
      </c>
      <c r="G5" s="947">
        <v>8.7586676913275898</v>
      </c>
      <c r="H5" s="947">
        <v>7.7633000000000001</v>
      </c>
      <c r="I5" s="947">
        <v>7.7818000000000005</v>
      </c>
      <c r="J5" s="950">
        <v>10.273999999999999</v>
      </c>
      <c r="L5" s="945">
        <v>8.006601385819911</v>
      </c>
      <c r="M5" s="946">
        <v>8.7586676913275898</v>
      </c>
      <c r="N5" s="946">
        <v>7.7633299999999998</v>
      </c>
      <c r="O5" s="946">
        <v>7.7626620000000006</v>
      </c>
      <c r="P5" s="946">
        <v>10.286605</v>
      </c>
      <c r="Q5" s="946">
        <v>10.534317999999999</v>
      </c>
      <c r="R5" s="946">
        <v>10.362493000000001</v>
      </c>
      <c r="S5" s="946">
        <v>12.186054</v>
      </c>
      <c r="T5" s="946">
        <v>12.250249</v>
      </c>
      <c r="U5" s="950">
        <v>9.9259920000000008</v>
      </c>
    </row>
    <row r="6" spans="1:21" ht="11.25" customHeight="1">
      <c r="A6" s="948" t="s">
        <v>591</v>
      </c>
      <c r="B6" s="951">
        <v>0.75066412000000005</v>
      </c>
      <c r="C6" s="952">
        <v>0.78775047499999995</v>
      </c>
      <c r="D6" s="952">
        <v>0.82967304600000003</v>
      </c>
      <c r="E6" s="952">
        <v>0.78540346000000005</v>
      </c>
      <c r="F6" s="952">
        <v>0.82487010999999999</v>
      </c>
      <c r="G6" s="952">
        <v>0.75404694699999997</v>
      </c>
      <c r="H6" s="952">
        <v>0.71047780199999999</v>
      </c>
      <c r="I6" s="952">
        <v>0.67033082300000002</v>
      </c>
      <c r="J6" s="953">
        <v>0.59990719000000003</v>
      </c>
      <c r="K6" s="954"/>
      <c r="L6" s="945">
        <v>0.82487010999999999</v>
      </c>
      <c r="M6" s="946">
        <v>0.75404694699999997</v>
      </c>
      <c r="N6" s="946">
        <v>0.71047780199999999</v>
      </c>
      <c r="O6" s="946">
        <v>0.67033082300000002</v>
      </c>
      <c r="P6" s="946">
        <v>0.59990719000000003</v>
      </c>
      <c r="Q6" s="946">
        <v>0.62157502799999997</v>
      </c>
      <c r="R6" s="946">
        <v>0.49079794199999999</v>
      </c>
      <c r="S6" s="946">
        <v>0.49528479600000003</v>
      </c>
      <c r="T6" s="946">
        <v>0.53470689900000001</v>
      </c>
      <c r="U6" s="955">
        <v>0.504327898</v>
      </c>
    </row>
    <row r="7" spans="1:21" ht="11.25" customHeight="1">
      <c r="A7" s="381" t="s">
        <v>96</v>
      </c>
      <c r="B7" s="382">
        <v>12.99571836386</v>
      </c>
      <c r="C7" s="383">
        <v>14.488235620959998</v>
      </c>
      <c r="D7" s="383">
        <v>14.212899536</v>
      </c>
      <c r="E7" s="383">
        <v>14.228077592827431</v>
      </c>
      <c r="F7" s="383">
        <v>14.286771495819909</v>
      </c>
      <c r="G7" s="383">
        <v>14.905799260711575</v>
      </c>
      <c r="H7" s="383">
        <v>14.400777802</v>
      </c>
      <c r="I7" s="383">
        <v>14.452130823000001</v>
      </c>
      <c r="J7" s="384">
        <v>16.423866434000001</v>
      </c>
      <c r="L7" s="385">
        <v>14.543161495819909</v>
      </c>
      <c r="M7" s="956">
        <v>15.287354638327589</v>
      </c>
      <c r="N7" s="956">
        <v>14.621357801999999</v>
      </c>
      <c r="O7" s="956">
        <v>14.495962823000001</v>
      </c>
      <c r="P7" s="956">
        <v>16.82864219</v>
      </c>
      <c r="Q7" s="956">
        <v>17.224833027999995</v>
      </c>
      <c r="R7" s="956">
        <v>15.845160942000001</v>
      </c>
      <c r="S7" s="956">
        <v>17.842038796000001</v>
      </c>
      <c r="T7" s="956">
        <v>18.324955898999999</v>
      </c>
      <c r="U7" s="386">
        <v>15.575085898000001</v>
      </c>
    </row>
    <row r="8" spans="1:21" ht="11.25" customHeight="1">
      <c r="C8" s="957"/>
      <c r="D8" s="957"/>
      <c r="E8" s="957"/>
      <c r="F8" s="957"/>
      <c r="G8" s="957"/>
      <c r="H8" s="957"/>
      <c r="I8" s="957"/>
      <c r="J8" s="957"/>
      <c r="K8" s="957"/>
      <c r="L8" s="957"/>
      <c r="M8" s="957"/>
      <c r="N8" s="957"/>
      <c r="O8" s="957"/>
      <c r="P8" s="957"/>
      <c r="Q8" s="957"/>
      <c r="R8" s="957"/>
      <c r="S8" s="957"/>
      <c r="T8" s="957"/>
      <c r="U8" s="957"/>
    </row>
    <row r="9" spans="1:21" ht="11.25" customHeight="1">
      <c r="A9" s="936" t="s">
        <v>97</v>
      </c>
    </row>
    <row r="10" spans="1:21" ht="11.25" customHeight="1">
      <c r="A10" s="935" t="s">
        <v>592</v>
      </c>
    </row>
    <row r="11" spans="1:21" ht="11.25" customHeight="1">
      <c r="A11" s="935" t="s">
        <v>593</v>
      </c>
    </row>
    <row r="12" spans="1:21" ht="11.25" customHeight="1">
      <c r="A12" s="935" t="s">
        <v>594</v>
      </c>
    </row>
  </sheetData>
  <sheetProtection selectLockedCells="1" selectUnlockedCells="1"/>
  <pageMargins left="0.2361111111111111" right="0.2361111111111111" top="0.74791666666666667" bottom="0.74791666666666667" header="0.51180555555555551" footer="0.51180555555555551"/>
  <pageSetup paperSize="9" scale="120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08157-D72E-4FBE-B3F2-39AAA26F3E19}">
  <dimension ref="A1:AML30"/>
  <sheetViews>
    <sheetView showGridLines="0" zoomScaleNormal="100" workbookViewId="0">
      <pane xSplit="1" ySplit="3" topLeftCell="AB4" activePane="bottomRight" state="frozen"/>
      <selection pane="topRight"/>
      <selection pane="bottomLeft"/>
      <selection pane="bottomRight" activeCell="AV4" sqref="AV4"/>
    </sheetView>
  </sheetViews>
  <sheetFormatPr baseColWidth="10" defaultColWidth="5.5703125" defaultRowHeight="12.75"/>
  <cols>
    <col min="1" max="1" width="62.5703125" style="456" customWidth="1"/>
    <col min="2" max="35" width="6.42578125" style="456" customWidth="1"/>
    <col min="36" max="36" width="6.5703125" style="456" customWidth="1"/>
    <col min="37" max="37" width="1.85546875" style="456" customWidth="1"/>
    <col min="38" max="39" width="6.140625" style="456" customWidth="1"/>
    <col min="40" max="40" width="6.5703125" style="456" customWidth="1"/>
    <col min="41" max="46" width="5.5703125" style="456"/>
    <col min="47" max="47" width="4.85546875" style="456" customWidth="1"/>
    <col min="48" max="48" width="5" style="456" customWidth="1"/>
    <col min="49" max="50" width="5.5703125" style="456"/>
    <col min="51" max="51" width="10.42578125" style="456" bestFit="1" customWidth="1"/>
    <col min="52" max="1026" width="5.5703125" style="456"/>
    <col min="1027" max="16384" width="5.5703125" style="492"/>
  </cols>
  <sheetData>
    <row r="1" spans="1:57">
      <c r="A1" s="455" t="s">
        <v>98</v>
      </c>
      <c r="AU1" s="456" t="s">
        <v>81</v>
      </c>
    </row>
    <row r="2" spans="1:57" s="493" customFormat="1" ht="11.25">
      <c r="AF2" s="474"/>
      <c r="AJ2" s="486"/>
      <c r="AU2" s="493" t="s">
        <v>31</v>
      </c>
      <c r="AV2" s="456"/>
      <c r="AW2" s="456"/>
      <c r="AX2" s="456"/>
      <c r="AY2" s="456"/>
      <c r="AZ2" s="456"/>
      <c r="BA2" s="456"/>
      <c r="BB2" s="456"/>
      <c r="BC2" s="456"/>
      <c r="BD2" s="456"/>
      <c r="BE2" s="456"/>
    </row>
    <row r="3" spans="1:57">
      <c r="A3" s="958"/>
      <c r="B3" s="457">
        <v>1984</v>
      </c>
      <c r="C3" s="457">
        <v>1985</v>
      </c>
      <c r="D3" s="457">
        <v>1986</v>
      </c>
      <c r="E3" s="457">
        <v>1987</v>
      </c>
      <c r="F3" s="457">
        <v>1988</v>
      </c>
      <c r="G3" s="457">
        <v>1989</v>
      </c>
      <c r="H3" s="457">
        <v>1990</v>
      </c>
      <c r="I3" s="457">
        <v>1991</v>
      </c>
      <c r="J3" s="457">
        <v>1992</v>
      </c>
      <c r="K3" s="457">
        <v>1993</v>
      </c>
      <c r="L3" s="457">
        <v>1994</v>
      </c>
      <c r="M3" s="457">
        <v>1995</v>
      </c>
      <c r="N3" s="457">
        <v>1996</v>
      </c>
      <c r="O3" s="457">
        <v>1997</v>
      </c>
      <c r="P3" s="457">
        <v>1998</v>
      </c>
      <c r="Q3" s="457">
        <v>1999</v>
      </c>
      <c r="R3" s="457">
        <v>2000</v>
      </c>
      <c r="S3" s="457">
        <v>2001</v>
      </c>
      <c r="T3" s="457">
        <v>2002</v>
      </c>
      <c r="U3" s="457">
        <v>2003</v>
      </c>
      <c r="V3" s="457">
        <v>2004</v>
      </c>
      <c r="W3" s="457">
        <v>2005</v>
      </c>
      <c r="X3" s="457">
        <v>2006</v>
      </c>
      <c r="Y3" s="457">
        <v>2007</v>
      </c>
      <c r="Z3" s="457">
        <v>2008</v>
      </c>
      <c r="AA3" s="457">
        <v>2009</v>
      </c>
      <c r="AB3" s="457">
        <v>2010</v>
      </c>
      <c r="AC3" s="457">
        <v>2011</v>
      </c>
      <c r="AD3" s="457">
        <v>2012</v>
      </c>
      <c r="AE3" s="457">
        <v>2013</v>
      </c>
      <c r="AF3" s="457">
        <v>2014</v>
      </c>
      <c r="AG3" s="458">
        <v>2015</v>
      </c>
      <c r="AH3" s="458">
        <v>2016</v>
      </c>
      <c r="AI3" s="458">
        <v>2017</v>
      </c>
      <c r="AJ3" s="459">
        <v>2018</v>
      </c>
      <c r="AK3" s="959"/>
      <c r="AL3" s="460">
        <v>2014</v>
      </c>
      <c r="AM3" s="458">
        <v>2015</v>
      </c>
      <c r="AN3" s="458">
        <v>2016</v>
      </c>
      <c r="AO3" s="458">
        <v>2017</v>
      </c>
      <c r="AP3" s="458">
        <v>2018</v>
      </c>
      <c r="AQ3" s="458">
        <v>2019</v>
      </c>
      <c r="AR3" s="458">
        <v>2020</v>
      </c>
      <c r="AS3" s="458">
        <v>2021</v>
      </c>
      <c r="AT3" s="458">
        <v>2022</v>
      </c>
      <c r="AU3" s="459">
        <v>2023</v>
      </c>
    </row>
    <row r="4" spans="1:57">
      <c r="A4" s="485" t="s">
        <v>38</v>
      </c>
      <c r="B4" s="461">
        <v>114.68578471984399</v>
      </c>
      <c r="C4" s="462">
        <v>116.399312824031</v>
      </c>
      <c r="D4" s="462">
        <v>121.417397973646</v>
      </c>
      <c r="E4" s="462">
        <v>130.15892090353401</v>
      </c>
      <c r="F4" s="462">
        <v>145.26315144444899</v>
      </c>
      <c r="G4" s="462">
        <v>151.73371080228301</v>
      </c>
      <c r="H4" s="462">
        <v>157.673876900218</v>
      </c>
      <c r="I4" s="462">
        <v>161.36835069422099</v>
      </c>
      <c r="J4" s="462">
        <v>165.416338315894</v>
      </c>
      <c r="K4" s="462">
        <v>159.741492823085</v>
      </c>
      <c r="L4" s="462">
        <v>168.54877555765</v>
      </c>
      <c r="M4" s="462">
        <v>181.108227366817</v>
      </c>
      <c r="N4" s="462">
        <v>180.837244585202</v>
      </c>
      <c r="O4" s="462">
        <v>183.93009411077401</v>
      </c>
      <c r="P4" s="462">
        <v>189.77884625702299</v>
      </c>
      <c r="Q4" s="462">
        <v>200.828388827102</v>
      </c>
      <c r="R4" s="462">
        <v>203.02641943716301</v>
      </c>
      <c r="S4" s="462">
        <v>208.511718811534</v>
      </c>
      <c r="T4" s="462">
        <v>208.71971478819401</v>
      </c>
      <c r="U4" s="462">
        <v>209.855882657899</v>
      </c>
      <c r="V4" s="462">
        <v>218.45972434562799</v>
      </c>
      <c r="W4" s="462">
        <v>214.49739248646699</v>
      </c>
      <c r="X4" s="462">
        <v>220.57789794370899</v>
      </c>
      <c r="Y4" s="462">
        <v>229.19287457285799</v>
      </c>
      <c r="Z4" s="462">
        <v>217.54986732542099</v>
      </c>
      <c r="AA4" s="462">
        <v>186.98612395914901</v>
      </c>
      <c r="AB4" s="462">
        <v>196.347913909189</v>
      </c>
      <c r="AC4" s="462">
        <v>200.47242384300901</v>
      </c>
      <c r="AD4" s="462">
        <v>188.28216317016199</v>
      </c>
      <c r="AE4" s="462">
        <v>188.01807615081501</v>
      </c>
      <c r="AF4" s="462">
        <v>182.50473597262501</v>
      </c>
      <c r="AG4" s="462">
        <v>172.14741154351699</v>
      </c>
      <c r="AH4" s="462">
        <v>174.794930320454</v>
      </c>
      <c r="AI4" s="462">
        <v>187.15729826977599</v>
      </c>
      <c r="AJ4" s="463">
        <v>192.93861163764299</v>
      </c>
      <c r="AK4" s="469"/>
      <c r="AL4" s="461">
        <f>AL5+AL10</f>
        <v>166.58185</v>
      </c>
      <c r="AM4" s="462">
        <f t="shared" ref="AM4:AU4" si="0">AM5+AM10</f>
        <v>158.47319400000001</v>
      </c>
      <c r="AN4" s="462">
        <f t="shared" si="0"/>
        <v>160.318882</v>
      </c>
      <c r="AO4" s="462">
        <f t="shared" si="0"/>
        <v>170.34017</v>
      </c>
      <c r="AP4" s="462">
        <f t="shared" si="0"/>
        <v>172.66835900000001</v>
      </c>
      <c r="AQ4" s="462">
        <f t="shared" si="0"/>
        <v>177.05456799999999</v>
      </c>
      <c r="AR4" s="462">
        <f t="shared" si="0"/>
        <v>170.310982</v>
      </c>
      <c r="AS4" s="462">
        <f t="shared" si="0"/>
        <v>177.34661</v>
      </c>
      <c r="AT4" s="462">
        <f t="shared" si="0"/>
        <v>177.5906722</v>
      </c>
      <c r="AU4" s="463">
        <f t="shared" si="0"/>
        <v>173.28033068134729</v>
      </c>
      <c r="AV4" s="464"/>
    </row>
    <row r="5" spans="1:57">
      <c r="A5" s="960" t="s">
        <v>99</v>
      </c>
      <c r="B5" s="961">
        <v>105.673119014767</v>
      </c>
      <c r="C5" s="467">
        <v>107.186877460806</v>
      </c>
      <c r="D5" s="467">
        <v>111.676849739707</v>
      </c>
      <c r="E5" s="467">
        <v>119.24418770145201</v>
      </c>
      <c r="F5" s="467">
        <v>131.845039067578</v>
      </c>
      <c r="G5" s="467">
        <v>137.31424675549599</v>
      </c>
      <c r="H5" s="467">
        <v>137.71784406421801</v>
      </c>
      <c r="I5" s="467">
        <v>141.28000643122201</v>
      </c>
      <c r="J5" s="467">
        <v>143.77756968989399</v>
      </c>
      <c r="K5" s="467">
        <v>139.54373927008501</v>
      </c>
      <c r="L5" s="467">
        <v>146.47024506365</v>
      </c>
      <c r="M5" s="467">
        <v>157.942134040817</v>
      </c>
      <c r="N5" s="467">
        <v>159.17084277720201</v>
      </c>
      <c r="O5" s="467">
        <v>161.73409411077401</v>
      </c>
      <c r="P5" s="467">
        <v>167.45184625702299</v>
      </c>
      <c r="Q5" s="467">
        <v>177.209388827102</v>
      </c>
      <c r="R5" s="467">
        <v>181.82241943716301</v>
      </c>
      <c r="S5" s="467">
        <v>188.14471881153401</v>
      </c>
      <c r="T5" s="467">
        <v>190.08271478819401</v>
      </c>
      <c r="U5" s="467">
        <v>191.78688265789901</v>
      </c>
      <c r="V5" s="467">
        <v>200.29172434562801</v>
      </c>
      <c r="W5" s="467">
        <v>198.790392486467</v>
      </c>
      <c r="X5" s="467">
        <v>204.579897943709</v>
      </c>
      <c r="Y5" s="467">
        <v>213.67587457285799</v>
      </c>
      <c r="Z5" s="467">
        <v>203.96486732542101</v>
      </c>
      <c r="AA5" s="467">
        <v>176.98912395914999</v>
      </c>
      <c r="AB5" s="467">
        <v>186.316913909189</v>
      </c>
      <c r="AC5" s="467">
        <v>190.743423843009</v>
      </c>
      <c r="AD5" s="467">
        <v>178.90116317016199</v>
      </c>
      <c r="AE5" s="467">
        <v>178.619136150815</v>
      </c>
      <c r="AF5" s="467">
        <v>174.069125380625</v>
      </c>
      <c r="AG5" s="467">
        <v>164.665687858517</v>
      </c>
      <c r="AH5" s="467">
        <v>167.923751351454</v>
      </c>
      <c r="AI5" s="467">
        <v>180.39293880177601</v>
      </c>
      <c r="AJ5" s="962">
        <v>186.391850655643</v>
      </c>
      <c r="AK5" s="467"/>
      <c r="AL5" s="961">
        <f>AL6+AL9</f>
        <v>157.6825</v>
      </c>
      <c r="AM5" s="467">
        <f t="shared" ref="AM5:AU5" si="1">AM6+AM9</f>
        <v>150.43244000000001</v>
      </c>
      <c r="AN5" s="467">
        <f t="shared" si="1"/>
        <v>152.99275</v>
      </c>
      <c r="AO5" s="467">
        <f t="shared" si="1"/>
        <v>163.05748</v>
      </c>
      <c r="AP5" s="467">
        <f t="shared" si="1"/>
        <v>165.62487000000002</v>
      </c>
      <c r="AQ5" s="467">
        <f t="shared" si="1"/>
        <v>170.5247</v>
      </c>
      <c r="AR5" s="467">
        <f t="shared" si="1"/>
        <v>163.91622999999998</v>
      </c>
      <c r="AS5" s="467">
        <f t="shared" si="1"/>
        <v>170.60397</v>
      </c>
      <c r="AT5" s="467">
        <f t="shared" si="1"/>
        <v>170.23</v>
      </c>
      <c r="AU5" s="962">
        <f t="shared" si="1"/>
        <v>166.39632304099999</v>
      </c>
      <c r="AV5" s="465"/>
    </row>
    <row r="6" spans="1:57">
      <c r="A6" s="963" t="s">
        <v>39</v>
      </c>
      <c r="B6" s="961">
        <v>93.993176157623694</v>
      </c>
      <c r="C6" s="467">
        <v>94.873286300585306</v>
      </c>
      <c r="D6" s="467">
        <v>98.871329201900394</v>
      </c>
      <c r="E6" s="467">
        <v>105.971872370529</v>
      </c>
      <c r="F6" s="467">
        <v>117.87418082450201</v>
      </c>
      <c r="G6" s="467">
        <v>123.06370449782101</v>
      </c>
      <c r="H6" s="467">
        <v>123.217844064218</v>
      </c>
      <c r="I6" s="467">
        <v>125.96800643122199</v>
      </c>
      <c r="J6" s="467">
        <v>127.990897689894</v>
      </c>
      <c r="K6" s="467">
        <v>123.40976048608501</v>
      </c>
      <c r="L6" s="467">
        <v>129.949050788834</v>
      </c>
      <c r="M6" s="467">
        <v>141.090515880505</v>
      </c>
      <c r="N6" s="467">
        <v>142.133856817126</v>
      </c>
      <c r="O6" s="467">
        <v>144.28822048765599</v>
      </c>
      <c r="P6" s="467">
        <v>149.48259642521199</v>
      </c>
      <c r="Q6" s="467">
        <v>158.73699999999999</v>
      </c>
      <c r="R6" s="467">
        <v>163.036</v>
      </c>
      <c r="S6" s="467">
        <v>168.65600000000001</v>
      </c>
      <c r="T6" s="467">
        <v>169.95599999999999</v>
      </c>
      <c r="U6" s="467">
        <v>171.15700000000001</v>
      </c>
      <c r="V6" s="467">
        <v>179.244</v>
      </c>
      <c r="W6" s="467">
        <v>177.44800000000001</v>
      </c>
      <c r="X6" s="467">
        <v>182.83199999999999</v>
      </c>
      <c r="Y6" s="467">
        <v>191.50800000000001</v>
      </c>
      <c r="Z6" s="467">
        <v>181.93</v>
      </c>
      <c r="AA6" s="467">
        <v>156.05600000000001</v>
      </c>
      <c r="AB6" s="467">
        <v>164.37899999999999</v>
      </c>
      <c r="AC6" s="467">
        <v>168.279</v>
      </c>
      <c r="AD6" s="467">
        <v>156.43</v>
      </c>
      <c r="AE6" s="467">
        <v>155.91651999999999</v>
      </c>
      <c r="AF6" s="467">
        <v>151.094077836</v>
      </c>
      <c r="AG6" s="467">
        <v>141.23113936300001</v>
      </c>
      <c r="AH6" s="467">
        <v>144.16111917699999</v>
      </c>
      <c r="AI6" s="467">
        <v>155.850892292</v>
      </c>
      <c r="AJ6" s="962">
        <v>161.933247104</v>
      </c>
      <c r="AK6" s="467"/>
      <c r="AL6" s="961">
        <v>149.6825</v>
      </c>
      <c r="AM6" s="467">
        <v>142.43244000000001</v>
      </c>
      <c r="AN6" s="467">
        <v>144.79275000000001</v>
      </c>
      <c r="AO6" s="467">
        <v>154.55748</v>
      </c>
      <c r="AP6" s="467">
        <v>156.82487</v>
      </c>
      <c r="AQ6" s="467">
        <v>161.4247</v>
      </c>
      <c r="AR6" s="467">
        <v>155.81622999999999</v>
      </c>
      <c r="AS6" s="467">
        <v>161.40397000000002</v>
      </c>
      <c r="AT6" s="467">
        <v>161.03</v>
      </c>
      <c r="AU6" s="962">
        <f>AU7+AU8</f>
        <v>157.29632304099999</v>
      </c>
      <c r="AV6" s="465"/>
    </row>
    <row r="7" spans="1:57">
      <c r="A7" s="964" t="s">
        <v>40</v>
      </c>
      <c r="B7" s="961">
        <v>0</v>
      </c>
      <c r="C7" s="467">
        <v>0</v>
      </c>
      <c r="D7" s="467">
        <v>0</v>
      </c>
      <c r="E7" s="467">
        <v>0</v>
      </c>
      <c r="F7" s="467">
        <v>0</v>
      </c>
      <c r="G7" s="467">
        <v>0</v>
      </c>
      <c r="H7" s="467">
        <v>0</v>
      </c>
      <c r="I7" s="467">
        <v>0</v>
      </c>
      <c r="J7" s="467">
        <v>0</v>
      </c>
      <c r="K7" s="467">
        <v>0</v>
      </c>
      <c r="L7" s="467">
        <v>0</v>
      </c>
      <c r="M7" s="467">
        <v>36.350200000000001</v>
      </c>
      <c r="N7" s="467">
        <v>36.618284529033801</v>
      </c>
      <c r="O7" s="467">
        <v>33.552999999999997</v>
      </c>
      <c r="P7" s="467">
        <v>30.544</v>
      </c>
      <c r="Q7" s="467">
        <v>30.459</v>
      </c>
      <c r="R7" s="467">
        <v>28.57</v>
      </c>
      <c r="S7" s="467">
        <v>30.401</v>
      </c>
      <c r="T7" s="467">
        <v>31.792000000000002</v>
      </c>
      <c r="U7" s="467">
        <v>31.725999999999999</v>
      </c>
      <c r="V7" s="467">
        <v>30.385999999999999</v>
      </c>
      <c r="W7" s="467">
        <v>30.234000000000002</v>
      </c>
      <c r="X7" s="467">
        <v>31.989000000000001</v>
      </c>
      <c r="Y7" s="467">
        <v>30.036999999999999</v>
      </c>
      <c r="Z7" s="467">
        <v>29.268999999999998</v>
      </c>
      <c r="AA7" s="467">
        <v>27.347000000000001</v>
      </c>
      <c r="AB7" s="467">
        <v>29.885999999999999</v>
      </c>
      <c r="AC7" s="467">
        <v>32.179000000000002</v>
      </c>
      <c r="AD7" s="467">
        <v>29.425000000000001</v>
      </c>
      <c r="AE7" s="467">
        <v>31.562100000000001</v>
      </c>
      <c r="AF7" s="467">
        <v>31.979048737999999</v>
      </c>
      <c r="AG7" s="467">
        <v>32.123101923999997</v>
      </c>
      <c r="AH7" s="467">
        <v>35.048770234999999</v>
      </c>
      <c r="AI7" s="467">
        <v>36.04051226</v>
      </c>
      <c r="AJ7" s="962">
        <v>40.035714120999998</v>
      </c>
      <c r="AK7" s="467"/>
      <c r="AL7" s="961">
        <v>21.828700000000001</v>
      </c>
      <c r="AM7" s="467">
        <v>20.822040000000001</v>
      </c>
      <c r="AN7" s="467">
        <v>21.750050000000002</v>
      </c>
      <c r="AO7" s="467">
        <v>21.198180000000001</v>
      </c>
      <c r="AP7" s="467">
        <v>21.492570000000001</v>
      </c>
      <c r="AQ7" s="467">
        <v>21.045999999999999</v>
      </c>
      <c r="AR7" s="467">
        <v>20.355730000000001</v>
      </c>
      <c r="AS7" s="467">
        <v>20.504570000000001</v>
      </c>
      <c r="AT7" s="467">
        <v>20.285900000000002</v>
      </c>
      <c r="AU7" s="962">
        <v>18.818854560999998</v>
      </c>
      <c r="AV7" s="465"/>
      <c r="AX7" s="965"/>
    </row>
    <row r="8" spans="1:57">
      <c r="A8" s="964" t="s">
        <v>41</v>
      </c>
      <c r="B8" s="961">
        <v>0</v>
      </c>
      <c r="C8" s="467">
        <v>0</v>
      </c>
      <c r="D8" s="467">
        <v>0</v>
      </c>
      <c r="E8" s="467">
        <v>0</v>
      </c>
      <c r="F8" s="467">
        <v>0</v>
      </c>
      <c r="G8" s="467">
        <v>0</v>
      </c>
      <c r="H8" s="467">
        <v>0</v>
      </c>
      <c r="I8" s="467">
        <v>0</v>
      </c>
      <c r="J8" s="467">
        <v>0</v>
      </c>
      <c r="K8" s="467">
        <v>0</v>
      </c>
      <c r="L8" s="467">
        <v>0</v>
      </c>
      <c r="M8" s="467">
        <v>104.7402</v>
      </c>
      <c r="N8" s="467">
        <v>105.515572288093</v>
      </c>
      <c r="O8" s="467">
        <v>105.357</v>
      </c>
      <c r="P8" s="467">
        <v>114.9</v>
      </c>
      <c r="Q8" s="467">
        <v>128.27799999999999</v>
      </c>
      <c r="R8" s="467">
        <v>134.46600000000001</v>
      </c>
      <c r="S8" s="467">
        <v>138.255</v>
      </c>
      <c r="T8" s="467">
        <v>138.16399999999999</v>
      </c>
      <c r="U8" s="467">
        <v>139.43100000000001</v>
      </c>
      <c r="V8" s="467">
        <v>148.858</v>
      </c>
      <c r="W8" s="467">
        <v>147.214</v>
      </c>
      <c r="X8" s="467">
        <v>150.84299999999999</v>
      </c>
      <c r="Y8" s="467">
        <v>161.471</v>
      </c>
      <c r="Z8" s="467">
        <v>152.661</v>
      </c>
      <c r="AA8" s="467">
        <v>128.709</v>
      </c>
      <c r="AB8" s="467">
        <v>134.49299999999999</v>
      </c>
      <c r="AC8" s="467">
        <v>136.1</v>
      </c>
      <c r="AD8" s="467">
        <v>127.005</v>
      </c>
      <c r="AE8" s="467">
        <v>124.35442</v>
      </c>
      <c r="AF8" s="467">
        <v>119.11502909799999</v>
      </c>
      <c r="AG8" s="467">
        <v>109.108037439</v>
      </c>
      <c r="AH8" s="467">
        <v>109.112348942</v>
      </c>
      <c r="AI8" s="467">
        <v>119.810380032</v>
      </c>
      <c r="AJ8" s="962">
        <v>121.897532983</v>
      </c>
      <c r="AK8" s="467"/>
      <c r="AL8" s="961">
        <v>127.85380000000001</v>
      </c>
      <c r="AM8" s="467">
        <v>121.6104</v>
      </c>
      <c r="AN8" s="467">
        <v>123.0427</v>
      </c>
      <c r="AO8" s="467">
        <v>133.35929999999999</v>
      </c>
      <c r="AP8" s="467">
        <v>135.3323</v>
      </c>
      <c r="AQ8" s="467">
        <v>140.37870000000001</v>
      </c>
      <c r="AR8" s="467">
        <v>135.4605</v>
      </c>
      <c r="AS8" s="467">
        <v>140.89940000000001</v>
      </c>
      <c r="AT8" s="467">
        <v>140.744</v>
      </c>
      <c r="AU8" s="962">
        <v>138.47746848</v>
      </c>
      <c r="AV8" s="465"/>
      <c r="AX8" s="965"/>
    </row>
    <row r="9" spans="1:57">
      <c r="A9" s="963" t="s">
        <v>44</v>
      </c>
      <c r="B9" s="961">
        <v>11.679942857142899</v>
      </c>
      <c r="C9" s="467">
        <v>12.313591160221</v>
      </c>
      <c r="D9" s="467">
        <v>12.8055205378067</v>
      </c>
      <c r="E9" s="467">
        <v>13.2723153309224</v>
      </c>
      <c r="F9" s="467">
        <v>13.970858243076201</v>
      </c>
      <c r="G9" s="467">
        <v>14.250542257674899</v>
      </c>
      <c r="H9" s="467">
        <v>14.5</v>
      </c>
      <c r="I9" s="467">
        <v>15.311999999999999</v>
      </c>
      <c r="J9" s="467">
        <v>15.786671999999999</v>
      </c>
      <c r="K9" s="467">
        <v>16.133978784</v>
      </c>
      <c r="L9" s="467">
        <v>16.521194274816001</v>
      </c>
      <c r="M9" s="467">
        <v>16.851618160312299</v>
      </c>
      <c r="N9" s="467">
        <v>17.0369859600758</v>
      </c>
      <c r="O9" s="467">
        <v>17.445873623117599</v>
      </c>
      <c r="P9" s="467">
        <v>17.969249831811101</v>
      </c>
      <c r="Q9" s="467">
        <v>18.472388827101799</v>
      </c>
      <c r="R9" s="467">
        <v>18.7864194371625</v>
      </c>
      <c r="S9" s="467">
        <v>19.488718811534302</v>
      </c>
      <c r="T9" s="467">
        <v>20.126714788194299</v>
      </c>
      <c r="U9" s="467">
        <v>20.629882657899099</v>
      </c>
      <c r="V9" s="467">
        <v>21.047724345627799</v>
      </c>
      <c r="W9" s="467">
        <v>21.342392486466601</v>
      </c>
      <c r="X9" s="467">
        <v>21.7478979437095</v>
      </c>
      <c r="Y9" s="467">
        <v>22.167874572857698</v>
      </c>
      <c r="Z9" s="467">
        <v>22.0348673254205</v>
      </c>
      <c r="AA9" s="467">
        <v>20.933123959149501</v>
      </c>
      <c r="AB9" s="467">
        <v>21.937913909188701</v>
      </c>
      <c r="AC9" s="467">
        <v>22.4644238430092</v>
      </c>
      <c r="AD9" s="467">
        <v>22.4711631701621</v>
      </c>
      <c r="AE9" s="467">
        <v>22.702616150814801</v>
      </c>
      <c r="AF9" s="467">
        <v>22.975047544624601</v>
      </c>
      <c r="AG9" s="467">
        <v>23.434548495517099</v>
      </c>
      <c r="AH9" s="467">
        <v>23.7626321744543</v>
      </c>
      <c r="AI9" s="467">
        <v>24.542046509776402</v>
      </c>
      <c r="AJ9" s="962">
        <v>24.458603551643201</v>
      </c>
      <c r="AK9" s="467"/>
      <c r="AL9" s="966">
        <v>8</v>
      </c>
      <c r="AM9" s="967">
        <v>8</v>
      </c>
      <c r="AN9" s="967">
        <v>8.1999999999999993</v>
      </c>
      <c r="AO9" s="967">
        <v>8.5</v>
      </c>
      <c r="AP9" s="967">
        <v>8.8000000000000007</v>
      </c>
      <c r="AQ9" s="967">
        <v>9.1</v>
      </c>
      <c r="AR9" s="967">
        <v>8.1</v>
      </c>
      <c r="AS9" s="967">
        <v>9.1999999999999993</v>
      </c>
      <c r="AT9" s="967">
        <v>9.1999999999999993</v>
      </c>
      <c r="AU9" s="968">
        <v>9.1</v>
      </c>
      <c r="AV9" s="465"/>
      <c r="AX9" s="965"/>
    </row>
    <row r="10" spans="1:57">
      <c r="A10" s="960" t="s">
        <v>42</v>
      </c>
      <c r="B10" s="961">
        <v>9.0126657050770298</v>
      </c>
      <c r="C10" s="467">
        <v>9.2124353632252305</v>
      </c>
      <c r="D10" s="467">
        <v>9.7405482339388296</v>
      </c>
      <c r="E10" s="467">
        <v>10.9147332020821</v>
      </c>
      <c r="F10" s="467">
        <v>13.4181123768715</v>
      </c>
      <c r="G10" s="467">
        <v>14.419464046787301</v>
      </c>
      <c r="H10" s="467">
        <v>21.256332835999999</v>
      </c>
      <c r="I10" s="467">
        <v>21.668744263000001</v>
      </c>
      <c r="J10" s="467">
        <v>23.322868626000002</v>
      </c>
      <c r="K10" s="467">
        <v>21.857053553</v>
      </c>
      <c r="L10" s="467">
        <v>23.628730493999999</v>
      </c>
      <c r="M10" s="467">
        <v>24.766093326</v>
      </c>
      <c r="N10" s="467">
        <v>22.743401808000002</v>
      </c>
      <c r="O10" s="467">
        <v>23.123999999999999</v>
      </c>
      <c r="P10" s="467">
        <v>23.128</v>
      </c>
      <c r="Q10" s="467">
        <v>24.545999999999999</v>
      </c>
      <c r="R10" s="467">
        <v>21.747</v>
      </c>
      <c r="S10" s="467">
        <v>20.876999999999999</v>
      </c>
      <c r="T10" s="467">
        <v>19.140999999999998</v>
      </c>
      <c r="U10" s="467">
        <v>18.422999999999998</v>
      </c>
      <c r="V10" s="467">
        <v>18.547999999999998</v>
      </c>
      <c r="W10" s="467">
        <v>15.981</v>
      </c>
      <c r="X10" s="467">
        <v>16.280119548999998</v>
      </c>
      <c r="Y10" s="467">
        <v>15.797000000000001</v>
      </c>
      <c r="Z10" s="467">
        <v>13.771000000000001</v>
      </c>
      <c r="AA10" s="467">
        <v>10.161</v>
      </c>
      <c r="AB10" s="467">
        <v>10.1525061</v>
      </c>
      <c r="AC10" s="467">
        <v>9.8290000000000006</v>
      </c>
      <c r="AD10" s="467">
        <v>9.4809999999999999</v>
      </c>
      <c r="AE10" s="467">
        <v>9.4999400000000005</v>
      </c>
      <c r="AF10" s="467">
        <v>8.4356105919999997</v>
      </c>
      <c r="AG10" s="467">
        <v>7.4817236850000004</v>
      </c>
      <c r="AH10" s="467">
        <v>6.8711789689999998</v>
      </c>
      <c r="AI10" s="467">
        <v>6.7643594680000003</v>
      </c>
      <c r="AJ10" s="962">
        <v>6.5467609820000003</v>
      </c>
      <c r="AK10" s="467"/>
      <c r="AL10" s="961">
        <v>8.8993500000000001</v>
      </c>
      <c r="AM10" s="467">
        <v>8.0407539999999997</v>
      </c>
      <c r="AN10" s="467">
        <v>7.3261320000000003</v>
      </c>
      <c r="AO10" s="467">
        <v>7.2826899999999997</v>
      </c>
      <c r="AP10" s="467">
        <v>7.0434890000000001</v>
      </c>
      <c r="AQ10" s="467">
        <v>6.5298679999999996</v>
      </c>
      <c r="AR10" s="467">
        <v>6.3947520000000004</v>
      </c>
      <c r="AS10" s="467">
        <v>6.7426399999999997</v>
      </c>
      <c r="AT10" s="467">
        <v>7.3606721999999998</v>
      </c>
      <c r="AU10" s="962">
        <v>6.8840076403473001</v>
      </c>
      <c r="AV10" s="465"/>
      <c r="AX10" s="965"/>
    </row>
    <row r="11" spans="1:57">
      <c r="A11" s="969" t="s">
        <v>100</v>
      </c>
      <c r="B11" s="961">
        <v>11.1974770440097</v>
      </c>
      <c r="C11" s="970">
        <v>12.018425939786001</v>
      </c>
      <c r="D11" s="970">
        <v>13.1806059555341</v>
      </c>
      <c r="E11" s="970">
        <v>14.3560806902422</v>
      </c>
      <c r="F11" s="970">
        <v>15.8461971070021</v>
      </c>
      <c r="G11" s="970">
        <v>16.904235157564099</v>
      </c>
      <c r="H11" s="970">
        <v>38.041842597795899</v>
      </c>
      <c r="I11" s="970">
        <v>39.718196567694697</v>
      </c>
      <c r="J11" s="970">
        <v>41.241999999999997</v>
      </c>
      <c r="K11" s="970">
        <v>42.841000000000001</v>
      </c>
      <c r="L11" s="970">
        <v>49.173535499731599</v>
      </c>
      <c r="M11" s="970">
        <v>51.7937786115208</v>
      </c>
      <c r="N11" s="970">
        <v>56.634086324295303</v>
      </c>
      <c r="O11" s="970">
        <v>63.023899679193697</v>
      </c>
      <c r="P11" s="970">
        <v>67.870176432417296</v>
      </c>
      <c r="Q11" s="970">
        <v>65.870087699769201</v>
      </c>
      <c r="R11" s="970">
        <v>73.790907939018695</v>
      </c>
      <c r="S11" s="970">
        <v>81.937746954717397</v>
      </c>
      <c r="T11" s="970">
        <v>84.684945859112503</v>
      </c>
      <c r="U11" s="970">
        <v>87.160900852833393</v>
      </c>
      <c r="V11" s="970">
        <v>96.472962869447997</v>
      </c>
      <c r="W11" s="970">
        <v>100.272498157672</v>
      </c>
      <c r="X11" s="970">
        <v>107.73264157973701</v>
      </c>
      <c r="Y11" s="970">
        <v>111.67229970055701</v>
      </c>
      <c r="Z11" s="970">
        <v>109.903748964218</v>
      </c>
      <c r="AA11" s="970">
        <v>97.500420026408605</v>
      </c>
      <c r="AB11" s="970">
        <v>104.73716840685501</v>
      </c>
      <c r="AC11" s="970">
        <v>101.47964501845399</v>
      </c>
      <c r="AD11" s="970">
        <v>100.00208422199999</v>
      </c>
      <c r="AE11" s="970">
        <v>103.92921920000001</v>
      </c>
      <c r="AF11" s="970">
        <v>106.02760510638301</v>
      </c>
      <c r="AG11" s="970">
        <v>109.777433259574</v>
      </c>
      <c r="AH11" s="970">
        <v>114.215756257362</v>
      </c>
      <c r="AI11" s="970">
        <v>121.13154407023001</v>
      </c>
      <c r="AJ11" s="971">
        <v>124.354791055002</v>
      </c>
      <c r="AK11" s="970"/>
      <c r="AL11" s="972">
        <v>106.02760510638301</v>
      </c>
      <c r="AM11" s="970">
        <v>109.735054259574</v>
      </c>
      <c r="AN11" s="970">
        <v>116.814619230649</v>
      </c>
      <c r="AO11" s="970">
        <v>123.251019731873</v>
      </c>
      <c r="AP11" s="970">
        <v>122.294546987215</v>
      </c>
      <c r="AQ11" s="970">
        <v>128.833013103658</v>
      </c>
      <c r="AR11" s="970">
        <v>124.763544169451</v>
      </c>
      <c r="AS11" s="970">
        <f>AS12+AS13</f>
        <v>127.22681274354156</v>
      </c>
      <c r="AT11" s="970">
        <f t="shared" ref="AT11:AU11" si="2">AT12+AT13</f>
        <v>125.03636352918548</v>
      </c>
      <c r="AU11" s="973">
        <f t="shared" si="2"/>
        <v>122.26260371912755</v>
      </c>
      <c r="AV11" s="464" t="s">
        <v>101</v>
      </c>
      <c r="AX11" s="965"/>
    </row>
    <row r="12" spans="1:57">
      <c r="A12" s="963" t="s">
        <v>102</v>
      </c>
      <c r="B12" s="961">
        <v>11.1974770440097</v>
      </c>
      <c r="C12" s="974">
        <v>12.018425939786001</v>
      </c>
      <c r="D12" s="974">
        <v>13.1806059555341</v>
      </c>
      <c r="E12" s="974">
        <v>14.3560806902422</v>
      </c>
      <c r="F12" s="974">
        <v>15.8461971070021</v>
      </c>
      <c r="G12" s="974">
        <v>16.904235157564099</v>
      </c>
      <c r="H12" s="974">
        <v>38.041842597795899</v>
      </c>
      <c r="I12" s="974">
        <v>39.718196567694697</v>
      </c>
      <c r="J12" s="974">
        <v>41.241999999999997</v>
      </c>
      <c r="K12" s="974">
        <v>42.841000000000001</v>
      </c>
      <c r="L12" s="974">
        <v>49.173535499731599</v>
      </c>
      <c r="M12" s="974">
        <v>51.7937786115208</v>
      </c>
      <c r="N12" s="974">
        <v>56.634086324295403</v>
      </c>
      <c r="O12" s="974">
        <v>63.023899679193697</v>
      </c>
      <c r="P12" s="974">
        <v>67.870176432417296</v>
      </c>
      <c r="Q12" s="974">
        <v>64.227020699769199</v>
      </c>
      <c r="R12" s="974">
        <v>71.549441939018706</v>
      </c>
      <c r="S12" s="974">
        <v>79.145592954717401</v>
      </c>
      <c r="T12" s="974">
        <v>81.236609859112505</v>
      </c>
      <c r="U12" s="974">
        <v>83.378329852833403</v>
      </c>
      <c r="V12" s="974">
        <v>91.660209767647999</v>
      </c>
      <c r="W12" s="974">
        <v>95.416878982771493</v>
      </c>
      <c r="X12" s="974">
        <v>102.951406579737</v>
      </c>
      <c r="Y12" s="974">
        <v>106.64648670055701</v>
      </c>
      <c r="Z12" s="974">
        <v>104.400881964218</v>
      </c>
      <c r="AA12" s="974">
        <v>91.292455716948595</v>
      </c>
      <c r="AB12" s="974">
        <v>98.371168406855404</v>
      </c>
      <c r="AC12" s="974">
        <v>95.328645018453898</v>
      </c>
      <c r="AD12" s="974">
        <v>93.602084222000002</v>
      </c>
      <c r="AE12" s="974">
        <v>96.629219199999994</v>
      </c>
      <c r="AF12" s="974">
        <v>98.327605106383004</v>
      </c>
      <c r="AG12" s="974">
        <v>101.277433259574</v>
      </c>
      <c r="AH12" s="974">
        <v>104.315756257362</v>
      </c>
      <c r="AI12" s="974">
        <v>109.53154407023</v>
      </c>
      <c r="AJ12" s="975">
        <v>110.736391055002</v>
      </c>
      <c r="AK12" s="974"/>
      <c r="AL12" s="976">
        <v>98.327605106383004</v>
      </c>
      <c r="AM12" s="974">
        <v>101.277433259574</v>
      </c>
      <c r="AN12" s="974">
        <v>106.92625423064899</v>
      </c>
      <c r="AO12" s="974">
        <v>111.646169731873</v>
      </c>
      <c r="AP12" s="974">
        <v>111.173796987215</v>
      </c>
      <c r="AQ12" s="974">
        <v>116.248603103658</v>
      </c>
      <c r="AR12" s="974">
        <v>112.29550416945099</v>
      </c>
      <c r="AS12" s="974">
        <v>114.06489670357152</v>
      </c>
      <c r="AT12" s="974">
        <v>113.26147105832739</v>
      </c>
      <c r="AU12" s="962">
        <v>110.90196031297791</v>
      </c>
      <c r="AV12" s="464" t="s">
        <v>103</v>
      </c>
      <c r="AX12" s="965"/>
    </row>
    <row r="13" spans="1:57">
      <c r="A13" s="963" t="s">
        <v>46</v>
      </c>
      <c r="B13" s="961"/>
      <c r="C13" s="974"/>
      <c r="D13" s="974"/>
      <c r="E13" s="974"/>
      <c r="F13" s="974"/>
      <c r="G13" s="974"/>
      <c r="H13" s="974"/>
      <c r="I13" s="974"/>
      <c r="J13" s="974"/>
      <c r="K13" s="974"/>
      <c r="L13" s="974"/>
      <c r="M13" s="974">
        <v>0</v>
      </c>
      <c r="N13" s="974">
        <v>0</v>
      </c>
      <c r="O13" s="974">
        <v>0</v>
      </c>
      <c r="P13" s="974">
        <v>0</v>
      </c>
      <c r="Q13" s="974">
        <v>1.6430670000000001</v>
      </c>
      <c r="R13" s="974">
        <v>2.241466</v>
      </c>
      <c r="S13" s="974">
        <v>2.792154</v>
      </c>
      <c r="T13" s="974">
        <v>3.4483359999999998</v>
      </c>
      <c r="U13" s="974">
        <v>3.7825709999999999</v>
      </c>
      <c r="V13" s="974">
        <v>4.8127531018000003</v>
      </c>
      <c r="W13" s="974">
        <v>4.8556191749000002</v>
      </c>
      <c r="X13" s="974">
        <v>4.7812349999999997</v>
      </c>
      <c r="Y13" s="974">
        <v>5.0258130000000003</v>
      </c>
      <c r="Z13" s="974">
        <v>5.5028670000000002</v>
      </c>
      <c r="AA13" s="974">
        <v>6.2079643094600003</v>
      </c>
      <c r="AB13" s="974">
        <v>6.3659999999999997</v>
      </c>
      <c r="AC13" s="974">
        <v>6.1509999999999998</v>
      </c>
      <c r="AD13" s="974">
        <v>6.4</v>
      </c>
      <c r="AE13" s="974">
        <v>7.3</v>
      </c>
      <c r="AF13" s="974">
        <v>7.7</v>
      </c>
      <c r="AG13" s="974">
        <v>8.5</v>
      </c>
      <c r="AH13" s="974">
        <v>9.9</v>
      </c>
      <c r="AI13" s="974">
        <v>11.6</v>
      </c>
      <c r="AJ13" s="975">
        <v>13.618399999999999</v>
      </c>
      <c r="AK13" s="974"/>
      <c r="AL13" s="976">
        <v>7.7</v>
      </c>
      <c r="AM13" s="974">
        <v>8.4576209999999996</v>
      </c>
      <c r="AN13" s="974">
        <v>9.8883650000000003</v>
      </c>
      <c r="AO13" s="974">
        <v>11.604850000000001</v>
      </c>
      <c r="AP13" s="974">
        <v>11.120749999999999</v>
      </c>
      <c r="AQ13" s="974">
        <v>12.58441</v>
      </c>
      <c r="AR13" s="974">
        <v>12.46804</v>
      </c>
      <c r="AS13" s="974">
        <v>13.161916039970032</v>
      </c>
      <c r="AT13" s="974">
        <v>11.774892470858086</v>
      </c>
      <c r="AU13" s="962">
        <v>11.360643406149642</v>
      </c>
      <c r="AX13" s="977"/>
      <c r="AY13" s="977"/>
      <c r="AZ13" s="977"/>
    </row>
    <row r="14" spans="1:57">
      <c r="A14" s="969" t="s">
        <v>104</v>
      </c>
      <c r="B14" s="978">
        <v>125.883261763853</v>
      </c>
      <c r="C14" s="469">
        <v>128.41773876381799</v>
      </c>
      <c r="D14" s="469">
        <v>134.59800392918001</v>
      </c>
      <c r="E14" s="469">
        <v>144.51500159377599</v>
      </c>
      <c r="F14" s="469">
        <v>161.10934855145101</v>
      </c>
      <c r="G14" s="469">
        <v>168.637945959847</v>
      </c>
      <c r="H14" s="469">
        <v>195.71571949801401</v>
      </c>
      <c r="I14" s="469">
        <v>201.086547261916</v>
      </c>
      <c r="J14" s="469">
        <v>206.65833831589401</v>
      </c>
      <c r="K14" s="469">
        <v>202.582492823085</v>
      </c>
      <c r="L14" s="469">
        <v>217.72231105738101</v>
      </c>
      <c r="M14" s="469">
        <v>232.902005978338</v>
      </c>
      <c r="N14" s="469">
        <v>237.471330909497</v>
      </c>
      <c r="O14" s="469">
        <v>246.953993789967</v>
      </c>
      <c r="P14" s="469">
        <v>257.64902268944002</v>
      </c>
      <c r="Q14" s="469">
        <v>266.69847652687099</v>
      </c>
      <c r="R14" s="469">
        <v>276.81732737618103</v>
      </c>
      <c r="S14" s="469">
        <v>290.44946576625199</v>
      </c>
      <c r="T14" s="469">
        <v>293.40466064730703</v>
      </c>
      <c r="U14" s="469">
        <v>297.01678351073201</v>
      </c>
      <c r="V14" s="469">
        <v>314.93268721507599</v>
      </c>
      <c r="W14" s="469">
        <v>314.769890644138</v>
      </c>
      <c r="X14" s="469">
        <v>328.31053952344598</v>
      </c>
      <c r="Y14" s="469">
        <v>340.86517427341403</v>
      </c>
      <c r="Z14" s="469">
        <v>327.453616289639</v>
      </c>
      <c r="AA14" s="469">
        <v>284.486543985558</v>
      </c>
      <c r="AB14" s="469">
        <v>301.08508231604401</v>
      </c>
      <c r="AC14" s="469">
        <v>301.95206886146298</v>
      </c>
      <c r="AD14" s="469">
        <v>285.90828242319401</v>
      </c>
      <c r="AE14" s="469">
        <v>288.61794456426497</v>
      </c>
      <c r="AF14" s="469">
        <v>288.53234107900801</v>
      </c>
      <c r="AG14" s="469">
        <v>281.92484480309201</v>
      </c>
      <c r="AH14" s="469">
        <v>289.01068657781599</v>
      </c>
      <c r="AI14" s="469">
        <v>308.288842340006</v>
      </c>
      <c r="AJ14" s="973">
        <v>317.29340269264497</v>
      </c>
      <c r="AK14" s="469"/>
      <c r="AL14" s="978">
        <f t="shared" ref="AL14:AT14" si="3">AL15+AL16</f>
        <v>272.609455106383</v>
      </c>
      <c r="AM14" s="469">
        <f t="shared" si="3"/>
        <v>268.20824825957402</v>
      </c>
      <c r="AN14" s="469">
        <f t="shared" si="3"/>
        <v>277.13350123064902</v>
      </c>
      <c r="AO14" s="469">
        <f t="shared" si="3"/>
        <v>293.59118973187299</v>
      </c>
      <c r="AP14" s="469">
        <f t="shared" si="3"/>
        <v>294.96290598721498</v>
      </c>
      <c r="AQ14" s="469">
        <f t="shared" si="3"/>
        <v>305.88758110365796</v>
      </c>
      <c r="AR14" s="469">
        <f t="shared" si="3"/>
        <v>295.07452616945096</v>
      </c>
      <c r="AS14" s="469">
        <f t="shared" si="3"/>
        <v>304.57342274354153</v>
      </c>
      <c r="AT14" s="469">
        <f t="shared" si="3"/>
        <v>302.62703572918542</v>
      </c>
      <c r="AU14" s="973">
        <f>AU15+AU16</f>
        <v>295.54293440047485</v>
      </c>
      <c r="AX14" s="977"/>
      <c r="AY14" s="977"/>
      <c r="AZ14" s="977"/>
    </row>
    <row r="15" spans="1:57">
      <c r="A15" s="960" t="s">
        <v>105</v>
      </c>
      <c r="B15" s="961">
        <v>105.673119014767</v>
      </c>
      <c r="C15" s="467">
        <v>107.186877460806</v>
      </c>
      <c r="D15" s="467">
        <v>111.676849739707</v>
      </c>
      <c r="E15" s="467">
        <v>119.24418770145201</v>
      </c>
      <c r="F15" s="467">
        <v>131.845039067578</v>
      </c>
      <c r="G15" s="467">
        <v>137.31424675549599</v>
      </c>
      <c r="H15" s="467">
        <v>137.71784406421801</v>
      </c>
      <c r="I15" s="467">
        <v>141.28000643122201</v>
      </c>
      <c r="J15" s="467">
        <v>143.77756968989399</v>
      </c>
      <c r="K15" s="467">
        <v>139.54373927008501</v>
      </c>
      <c r="L15" s="467">
        <v>146.47024506365</v>
      </c>
      <c r="M15" s="467">
        <v>157.942134040817</v>
      </c>
      <c r="N15" s="467">
        <v>159.17084277720201</v>
      </c>
      <c r="O15" s="467">
        <v>161.73409411077401</v>
      </c>
      <c r="P15" s="467">
        <v>167.45184625702299</v>
      </c>
      <c r="Q15" s="467">
        <v>178.85245582710201</v>
      </c>
      <c r="R15" s="467">
        <v>184.06388543716301</v>
      </c>
      <c r="S15" s="467">
        <v>190.93687281153399</v>
      </c>
      <c r="T15" s="467">
        <v>193.53105078819399</v>
      </c>
      <c r="U15" s="467">
        <v>195.569453657899</v>
      </c>
      <c r="V15" s="467">
        <v>205.104477447428</v>
      </c>
      <c r="W15" s="467">
        <v>203.646011661367</v>
      </c>
      <c r="X15" s="467">
        <v>209.36113294370901</v>
      </c>
      <c r="Y15" s="467">
        <v>218.70168757285799</v>
      </c>
      <c r="Z15" s="467">
        <v>209.46773432542099</v>
      </c>
      <c r="AA15" s="467">
        <v>183.19708826861</v>
      </c>
      <c r="AB15" s="467">
        <v>192.68291390918901</v>
      </c>
      <c r="AC15" s="467">
        <v>196.89442384300901</v>
      </c>
      <c r="AD15" s="467">
        <v>185.301163170162</v>
      </c>
      <c r="AE15" s="467">
        <v>185.91913615081501</v>
      </c>
      <c r="AF15" s="467">
        <v>181.76912538062501</v>
      </c>
      <c r="AG15" s="467">
        <v>173.165687858517</v>
      </c>
      <c r="AH15" s="467">
        <v>177.82375135145401</v>
      </c>
      <c r="AI15" s="467">
        <v>191.99293880177601</v>
      </c>
      <c r="AJ15" s="962">
        <v>200.01025065564301</v>
      </c>
      <c r="AK15" s="467"/>
      <c r="AL15" s="961">
        <f>AL13+AL5</f>
        <v>165.38249999999999</v>
      </c>
      <c r="AM15" s="467">
        <f t="shared" ref="AM15:AT15" si="4">AM13+AM5</f>
        <v>158.890061</v>
      </c>
      <c r="AN15" s="467">
        <f t="shared" si="4"/>
        <v>162.88111499999999</v>
      </c>
      <c r="AO15" s="467">
        <f t="shared" si="4"/>
        <v>174.66233</v>
      </c>
      <c r="AP15" s="467">
        <f t="shared" si="4"/>
        <v>176.74562</v>
      </c>
      <c r="AQ15" s="467">
        <f t="shared" si="4"/>
        <v>183.10910999999999</v>
      </c>
      <c r="AR15" s="467">
        <f t="shared" si="4"/>
        <v>176.38426999999999</v>
      </c>
      <c r="AS15" s="467">
        <f t="shared" si="4"/>
        <v>183.76588603997004</v>
      </c>
      <c r="AT15" s="467">
        <f t="shared" si="4"/>
        <v>182.00489247085807</v>
      </c>
      <c r="AU15" s="962">
        <f>AU13+AU5</f>
        <v>177.75696644714964</v>
      </c>
      <c r="AW15" s="467"/>
      <c r="AX15" s="977"/>
      <c r="AY15" s="977"/>
      <c r="AZ15" s="977"/>
    </row>
    <row r="16" spans="1:57" s="466" customFormat="1" ht="11.25">
      <c r="A16" s="960" t="s">
        <v>106</v>
      </c>
      <c r="B16" s="961">
        <v>20.2101427490867</v>
      </c>
      <c r="C16" s="467">
        <v>21.230861303011199</v>
      </c>
      <c r="D16" s="467">
        <v>22.921154189472901</v>
      </c>
      <c r="E16" s="467">
        <v>25.270813892324199</v>
      </c>
      <c r="F16" s="467">
        <v>29.264309483873699</v>
      </c>
      <c r="G16" s="467">
        <v>31.323699204351399</v>
      </c>
      <c r="H16" s="467">
        <v>57.997875433795897</v>
      </c>
      <c r="I16" s="467">
        <v>59.806540830694701</v>
      </c>
      <c r="J16" s="467">
        <v>62.880768625999998</v>
      </c>
      <c r="K16" s="467">
        <v>63.038753552999999</v>
      </c>
      <c r="L16" s="467">
        <v>71.252065993731605</v>
      </c>
      <c r="M16" s="467">
        <v>74.959871937520802</v>
      </c>
      <c r="N16" s="467">
        <v>78.3004881322953</v>
      </c>
      <c r="O16" s="467">
        <v>85.219899679193702</v>
      </c>
      <c r="P16" s="467">
        <v>90.197176432417294</v>
      </c>
      <c r="Q16" s="467">
        <v>87.846020699769198</v>
      </c>
      <c r="R16" s="467">
        <v>92.7534419390187</v>
      </c>
      <c r="S16" s="467">
        <v>99.512592954717405</v>
      </c>
      <c r="T16" s="467">
        <v>99.873609859112506</v>
      </c>
      <c r="U16" s="467">
        <v>101.44732985283299</v>
      </c>
      <c r="V16" s="467">
        <v>109.828209767648</v>
      </c>
      <c r="W16" s="467">
        <v>111.123878982772</v>
      </c>
      <c r="X16" s="467">
        <v>118.949406579737</v>
      </c>
      <c r="Y16" s="467">
        <v>122.163486700557</v>
      </c>
      <c r="Z16" s="467">
        <v>117.985881964218</v>
      </c>
      <c r="AA16" s="467">
        <v>101.28945571694901</v>
      </c>
      <c r="AB16" s="467">
        <v>108.402168406855</v>
      </c>
      <c r="AC16" s="467">
        <v>105.057645018454</v>
      </c>
      <c r="AD16" s="467">
        <v>102.983084222</v>
      </c>
      <c r="AE16" s="467">
        <v>106.02446700199999</v>
      </c>
      <c r="AF16" s="467">
        <v>106.837053001104</v>
      </c>
      <c r="AG16" s="467">
        <v>108.759156944574</v>
      </c>
      <c r="AH16" s="467">
        <v>111.186935226362</v>
      </c>
      <c r="AI16" s="467">
        <v>116.29590353822999</v>
      </c>
      <c r="AJ16" s="962">
        <v>117.283152037002</v>
      </c>
      <c r="AK16" s="467"/>
      <c r="AL16" s="961">
        <f>AL10+AL12</f>
        <v>107.226955106383</v>
      </c>
      <c r="AM16" s="467">
        <f t="shared" ref="AM16:AT16" si="5">AM10+AM12</f>
        <v>109.31818725957399</v>
      </c>
      <c r="AN16" s="467">
        <f t="shared" si="5"/>
        <v>114.25238623064899</v>
      </c>
      <c r="AO16" s="467">
        <f t="shared" si="5"/>
        <v>118.928859731873</v>
      </c>
      <c r="AP16" s="467">
        <f t="shared" si="5"/>
        <v>118.21728598721499</v>
      </c>
      <c r="AQ16" s="467">
        <f t="shared" si="5"/>
        <v>122.77847110365799</v>
      </c>
      <c r="AR16" s="467">
        <f t="shared" si="5"/>
        <v>118.69025616945099</v>
      </c>
      <c r="AS16" s="467">
        <f t="shared" si="5"/>
        <v>120.80753670357151</v>
      </c>
      <c r="AT16" s="467">
        <f t="shared" si="5"/>
        <v>120.62214325832738</v>
      </c>
      <c r="AU16" s="962">
        <f>AU10+AU12</f>
        <v>117.78596795332521</v>
      </c>
      <c r="AW16" s="469"/>
      <c r="AY16" s="456"/>
    </row>
    <row r="17" spans="1:48">
      <c r="A17" s="979" t="s">
        <v>107</v>
      </c>
      <c r="B17" s="980">
        <v>103.005841862701</v>
      </c>
      <c r="C17" s="981">
        <v>104.085721663811</v>
      </c>
      <c r="D17" s="981">
        <v>108.61187743583901</v>
      </c>
      <c r="E17" s="981">
        <v>116.886605572612</v>
      </c>
      <c r="F17" s="981">
        <v>131.29229320137301</v>
      </c>
      <c r="G17" s="981">
        <v>137.48316854460799</v>
      </c>
      <c r="H17" s="981">
        <v>144.474176900218</v>
      </c>
      <c r="I17" s="981">
        <v>147.63675069422101</v>
      </c>
      <c r="J17" s="981">
        <v>151.31376631589399</v>
      </c>
      <c r="K17" s="981">
        <v>145.26681403908501</v>
      </c>
      <c r="L17" s="981">
        <v>153.577781282834</v>
      </c>
      <c r="M17" s="981">
        <v>165.856609206505</v>
      </c>
      <c r="N17" s="981">
        <v>164.87725862512599</v>
      </c>
      <c r="O17" s="981">
        <v>167.41222048765599</v>
      </c>
      <c r="P17" s="981">
        <v>172.61059642521201</v>
      </c>
      <c r="Q17" s="981">
        <v>183.28299999999999</v>
      </c>
      <c r="R17" s="981">
        <v>184.78299999999999</v>
      </c>
      <c r="S17" s="981">
        <v>189.53299999999999</v>
      </c>
      <c r="T17" s="981">
        <v>189.09700000000001</v>
      </c>
      <c r="U17" s="981">
        <v>189.58</v>
      </c>
      <c r="V17" s="981">
        <v>197.792</v>
      </c>
      <c r="W17" s="981">
        <v>193.429</v>
      </c>
      <c r="X17" s="981">
        <v>199.112119549</v>
      </c>
      <c r="Y17" s="981">
        <v>207.30500000000001</v>
      </c>
      <c r="Z17" s="981">
        <v>195.70099999999999</v>
      </c>
      <c r="AA17" s="981">
        <v>166.21700000000001</v>
      </c>
      <c r="AB17" s="981">
        <v>174.5315061</v>
      </c>
      <c r="AC17" s="981">
        <v>178.12950609999999</v>
      </c>
      <c r="AD17" s="981">
        <v>165.87700000000001</v>
      </c>
      <c r="AE17" s="981">
        <v>165.41546</v>
      </c>
      <c r="AF17" s="981">
        <v>159.52968842799999</v>
      </c>
      <c r="AG17" s="981">
        <v>148.712863048</v>
      </c>
      <c r="AH17" s="981">
        <v>151.03229814599999</v>
      </c>
      <c r="AI17" s="981">
        <v>162.61525176000001</v>
      </c>
      <c r="AJ17" s="982">
        <v>168.480008086</v>
      </c>
      <c r="AK17" s="467"/>
      <c r="AL17" s="980">
        <f>AL6+AL10</f>
        <v>158.58185</v>
      </c>
      <c r="AM17" s="981">
        <f t="shared" ref="AM17:AU17" si="6">AM6+AM10</f>
        <v>150.47319400000001</v>
      </c>
      <c r="AN17" s="981">
        <f t="shared" si="6"/>
        <v>152.11888200000001</v>
      </c>
      <c r="AO17" s="981">
        <f t="shared" si="6"/>
        <v>161.84017</v>
      </c>
      <c r="AP17" s="981">
        <f t="shared" si="6"/>
        <v>163.868359</v>
      </c>
      <c r="AQ17" s="981">
        <f t="shared" si="6"/>
        <v>167.95456799999999</v>
      </c>
      <c r="AR17" s="981">
        <f t="shared" si="6"/>
        <v>162.210982</v>
      </c>
      <c r="AS17" s="981">
        <f t="shared" si="6"/>
        <v>168.14661000000001</v>
      </c>
      <c r="AT17" s="981">
        <f t="shared" si="6"/>
        <v>168.39067220000001</v>
      </c>
      <c r="AU17" s="982">
        <f t="shared" si="6"/>
        <v>164.1803306813473</v>
      </c>
    </row>
    <row r="18" spans="1:48">
      <c r="B18" s="467"/>
      <c r="C18" s="467"/>
      <c r="D18" s="467"/>
      <c r="E18" s="467"/>
      <c r="F18" s="467"/>
      <c r="G18" s="467"/>
      <c r="H18" s="467"/>
      <c r="I18" s="467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  <c r="U18" s="467"/>
      <c r="V18" s="467"/>
      <c r="W18" s="467"/>
      <c r="X18" s="467"/>
      <c r="Y18" s="467"/>
      <c r="Z18" s="467"/>
      <c r="AA18" s="467"/>
      <c r="AB18" s="467"/>
      <c r="AC18" s="467"/>
      <c r="AD18" s="467"/>
      <c r="AE18" s="467"/>
      <c r="AF18" s="467"/>
      <c r="AG18" s="467"/>
      <c r="AH18" s="467"/>
      <c r="AI18" s="467"/>
      <c r="AJ18" s="467"/>
      <c r="AK18" s="467"/>
      <c r="AL18" s="467"/>
      <c r="AM18" s="467"/>
      <c r="AN18" s="467"/>
      <c r="AO18" s="467"/>
      <c r="AP18" s="467"/>
      <c r="AQ18" s="467"/>
      <c r="AR18" s="467"/>
      <c r="AS18" s="467"/>
      <c r="AT18" s="467"/>
      <c r="AU18" s="467"/>
    </row>
    <row r="19" spans="1:48">
      <c r="A19" s="493" t="s">
        <v>108</v>
      </c>
      <c r="AE19" s="467"/>
      <c r="AL19" s="467"/>
      <c r="AM19" s="467"/>
      <c r="AN19" s="467"/>
      <c r="AO19" s="467"/>
      <c r="AP19" s="467"/>
      <c r="AQ19" s="469"/>
      <c r="AR19" s="469"/>
      <c r="AS19" s="469"/>
      <c r="AT19" s="469"/>
      <c r="AU19" s="469"/>
      <c r="AV19" s="469"/>
    </row>
    <row r="20" spans="1:48" ht="47.25" customHeight="1">
      <c r="A20" s="983" t="s">
        <v>595</v>
      </c>
      <c r="AJ20" s="467"/>
      <c r="AM20" s="465"/>
    </row>
    <row r="21" spans="1:48" ht="45">
      <c r="A21" s="984" t="s">
        <v>109</v>
      </c>
      <c r="AM21" s="465"/>
    </row>
    <row r="22" spans="1:48">
      <c r="A22" s="464"/>
      <c r="AM22" s="465"/>
    </row>
    <row r="23" spans="1:48" ht="33.75">
      <c r="A23" s="1313" t="s">
        <v>524</v>
      </c>
      <c r="AL23" s="464"/>
      <c r="AM23" s="465"/>
    </row>
    <row r="24" spans="1:48">
      <c r="A24" s="464" t="s">
        <v>110</v>
      </c>
      <c r="AL24" s="464"/>
      <c r="AM24" s="465"/>
    </row>
    <row r="25" spans="1:48">
      <c r="AL25" s="464"/>
      <c r="AM25" s="465"/>
    </row>
    <row r="26" spans="1:48">
      <c r="A26" s="468" t="s">
        <v>111</v>
      </c>
      <c r="AM26" s="465"/>
    </row>
    <row r="27" spans="1:48">
      <c r="A27" s="456" t="s">
        <v>112</v>
      </c>
    </row>
    <row r="28" spans="1:48" ht="22.5">
      <c r="A28" s="984" t="s">
        <v>113</v>
      </c>
    </row>
    <row r="29" spans="1:48">
      <c r="A29" s="456" t="s">
        <v>114</v>
      </c>
    </row>
    <row r="30" spans="1:48">
      <c r="A30" s="456" t="s">
        <v>115</v>
      </c>
    </row>
  </sheetData>
  <pageMargins left="0.78749999999999998" right="0.78749999999999998" top="0.98402777777777795" bottom="0.98402777777777795" header="0.511811023622047" footer="0.511811023622047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E0CD7-A4CB-4F0A-855D-F5435FED7EF7}">
  <dimension ref="A1:W28"/>
  <sheetViews>
    <sheetView showGridLines="0" zoomScaleNormal="100" workbookViewId="0">
      <pane xSplit="2" topLeftCell="L1" activePane="topRight" state="frozen"/>
      <selection pane="topRight" sqref="A1:B1"/>
    </sheetView>
  </sheetViews>
  <sheetFormatPr baseColWidth="10" defaultColWidth="11" defaultRowHeight="12.75"/>
  <cols>
    <col min="1" max="1" width="46" style="492" customWidth="1"/>
    <col min="2" max="2" width="50.140625" style="492" customWidth="1"/>
    <col min="3" max="12" width="8.5703125" style="492" customWidth="1"/>
    <col min="13" max="13" width="2.140625" style="492" customWidth="1"/>
    <col min="14" max="22" width="8.5703125" style="492" customWidth="1"/>
    <col min="23" max="55" width="9.85546875" style="492" customWidth="1"/>
    <col min="56" max="16384" width="11" style="492"/>
  </cols>
  <sheetData>
    <row r="1" spans="1:23" ht="27" customHeight="1">
      <c r="A1" s="1329" t="s">
        <v>7</v>
      </c>
      <c r="B1" s="1329"/>
    </row>
    <row r="2" spans="1:23" s="477" customFormat="1" ht="12.75" customHeight="1">
      <c r="A2" s="476" t="s">
        <v>116</v>
      </c>
      <c r="V2" s="477" t="s">
        <v>81</v>
      </c>
    </row>
    <row r="3" spans="1:23" ht="12.75" customHeight="1">
      <c r="F3" s="997"/>
      <c r="L3" s="470"/>
      <c r="M3" s="478"/>
      <c r="N3" s="478"/>
      <c r="S3" s="478"/>
      <c r="V3" s="492" t="s">
        <v>597</v>
      </c>
    </row>
    <row r="4" spans="1:23" ht="12.75" customHeight="1">
      <c r="C4" s="471">
        <v>2009</v>
      </c>
      <c r="D4" s="472">
        <v>2010</v>
      </c>
      <c r="E4" s="472">
        <v>2011</v>
      </c>
      <c r="F4" s="472">
        <v>2012</v>
      </c>
      <c r="G4" s="472">
        <v>2013</v>
      </c>
      <c r="H4" s="472">
        <v>2014</v>
      </c>
      <c r="I4" s="479">
        <v>2015</v>
      </c>
      <c r="J4" s="479">
        <v>2016</v>
      </c>
      <c r="K4" s="479">
        <v>2017</v>
      </c>
      <c r="L4" s="480">
        <v>2018</v>
      </c>
      <c r="M4" s="478"/>
      <c r="N4" s="481">
        <v>2014</v>
      </c>
      <c r="O4" s="479">
        <v>2015</v>
      </c>
      <c r="P4" s="479">
        <v>2016</v>
      </c>
      <c r="Q4" s="479">
        <v>2017</v>
      </c>
      <c r="R4" s="479">
        <v>2018</v>
      </c>
      <c r="S4" s="479">
        <v>2019</v>
      </c>
      <c r="T4" s="479">
        <v>2020</v>
      </c>
      <c r="U4" s="479">
        <v>2021</v>
      </c>
      <c r="V4" s="479">
        <v>2022</v>
      </c>
      <c r="W4" s="480">
        <v>2023</v>
      </c>
    </row>
    <row r="5" spans="1:23">
      <c r="A5" s="473" t="s">
        <v>117</v>
      </c>
      <c r="B5" s="482" t="s">
        <v>118</v>
      </c>
      <c r="C5" s="995">
        <v>23.8253599999999</v>
      </c>
      <c r="D5" s="995">
        <v>27.377770000000002</v>
      </c>
      <c r="E5" s="995">
        <v>26.718589999999999</v>
      </c>
      <c r="F5" s="995">
        <v>24.700780000000101</v>
      </c>
      <c r="G5" s="995">
        <v>24.7711299999999</v>
      </c>
      <c r="H5" s="995">
        <v>25.304447711000101</v>
      </c>
      <c r="I5" s="995">
        <v>24.244592115</v>
      </c>
      <c r="J5" s="995">
        <v>25.235301242999999</v>
      </c>
      <c r="K5" s="995">
        <v>27.287698698</v>
      </c>
      <c r="L5" s="994">
        <v>27.175632525000001</v>
      </c>
      <c r="M5" s="478"/>
      <c r="N5" s="996">
        <v>24.378799999999998</v>
      </c>
      <c r="O5" s="995">
        <v>23.801299999999998</v>
      </c>
      <c r="P5" s="995">
        <v>25.136500000000002</v>
      </c>
      <c r="Q5" s="995">
        <v>26.720200000000002</v>
      </c>
      <c r="R5" s="995">
        <v>26.8873</v>
      </c>
      <c r="S5" s="995">
        <v>28.8278</v>
      </c>
      <c r="T5" s="995">
        <v>27.041699999999999</v>
      </c>
      <c r="U5" s="995">
        <v>26.871400000000001</v>
      </c>
      <c r="V5" s="995">
        <v>27.5</v>
      </c>
      <c r="W5" s="994">
        <v>27.769857402000003</v>
      </c>
    </row>
    <row r="6" spans="1:23" ht="12.75" customHeight="1">
      <c r="A6" s="993" t="s">
        <v>119</v>
      </c>
      <c r="B6" s="992" t="s">
        <v>120</v>
      </c>
      <c r="C6" s="990">
        <v>1.04844</v>
      </c>
      <c r="D6" s="990">
        <v>0.94293000000000005</v>
      </c>
      <c r="E6" s="990">
        <v>0.93640999999999897</v>
      </c>
      <c r="F6" s="990">
        <v>1.07514</v>
      </c>
      <c r="G6" s="990">
        <v>0.966529999999999</v>
      </c>
      <c r="H6" s="990">
        <v>0.97477072399999998</v>
      </c>
      <c r="I6" s="990">
        <v>0.72458591799999905</v>
      </c>
      <c r="J6" s="990">
        <v>0.79060717599999997</v>
      </c>
      <c r="K6" s="990">
        <v>0.77936622899999997</v>
      </c>
      <c r="L6" s="584">
        <v>0.83361888299999998</v>
      </c>
      <c r="M6" s="478"/>
      <c r="N6" s="991">
        <v>1.0059</v>
      </c>
      <c r="O6" s="990">
        <v>0.89137699999999997</v>
      </c>
      <c r="P6" s="990">
        <v>0.90051999999999999</v>
      </c>
      <c r="Q6" s="990">
        <v>0.93719000000000008</v>
      </c>
      <c r="R6" s="990">
        <v>0.83527899999999999</v>
      </c>
      <c r="S6" s="990">
        <v>0.76885900000000007</v>
      </c>
      <c r="T6" s="990">
        <v>0.99255000000000004</v>
      </c>
      <c r="U6" s="990">
        <v>0.80540999999999996</v>
      </c>
      <c r="V6" s="990">
        <v>1</v>
      </c>
      <c r="W6" s="584">
        <v>0.81482088186000001</v>
      </c>
    </row>
    <row r="7" spans="1:23" ht="12.75" customHeight="1">
      <c r="A7" s="993" t="s">
        <v>121</v>
      </c>
      <c r="B7" s="992" t="s">
        <v>122</v>
      </c>
      <c r="C7" s="990">
        <v>14.39695</v>
      </c>
      <c r="D7" s="990">
        <v>15.917590000000001</v>
      </c>
      <c r="E7" s="990">
        <v>16.423839999999998</v>
      </c>
      <c r="F7" s="990">
        <v>15.45473</v>
      </c>
      <c r="G7" s="990">
        <v>15.59967</v>
      </c>
      <c r="H7" s="990">
        <v>15.553074683</v>
      </c>
      <c r="I7" s="990">
        <v>13.705023597</v>
      </c>
      <c r="J7" s="990">
        <v>14.807280165</v>
      </c>
      <c r="K7" s="990">
        <v>16.703806743000001</v>
      </c>
      <c r="L7" s="584">
        <v>17.523377549999999</v>
      </c>
      <c r="M7" s="478"/>
      <c r="N7" s="991">
        <v>14.873299999999999</v>
      </c>
      <c r="O7" s="990">
        <v>13.3596</v>
      </c>
      <c r="P7" s="990">
        <v>14.344700000000001</v>
      </c>
      <c r="Q7" s="990">
        <v>15.6229</v>
      </c>
      <c r="R7" s="990">
        <v>15.8299</v>
      </c>
      <c r="S7" s="990">
        <v>16.080200000000001</v>
      </c>
      <c r="T7" s="990">
        <v>15.805999999999999</v>
      </c>
      <c r="U7" s="990">
        <v>16.984999999999999</v>
      </c>
      <c r="V7" s="990">
        <v>15.9</v>
      </c>
      <c r="W7" s="584">
        <v>14.566990569</v>
      </c>
    </row>
    <row r="8" spans="1:23" ht="12.75" customHeight="1">
      <c r="A8" s="993" t="s">
        <v>123</v>
      </c>
      <c r="B8" s="992" t="s">
        <v>124</v>
      </c>
      <c r="C8" s="990">
        <v>23.585449999999899</v>
      </c>
      <c r="D8" s="990">
        <v>23.711729999999999</v>
      </c>
      <c r="E8" s="990">
        <v>24.085899999999999</v>
      </c>
      <c r="F8" s="990">
        <v>22.889320000000101</v>
      </c>
      <c r="G8" s="990">
        <v>21.4890000000001</v>
      </c>
      <c r="H8" s="990">
        <v>21.261286898000002</v>
      </c>
      <c r="I8" s="990">
        <v>20.903293643000001</v>
      </c>
      <c r="J8" s="990">
        <v>22.025507581999999</v>
      </c>
      <c r="K8" s="990">
        <v>23.746241400999999</v>
      </c>
      <c r="L8" s="584">
        <v>25.481491719000001</v>
      </c>
      <c r="M8" s="478"/>
      <c r="N8" s="991">
        <v>21.350300000000001</v>
      </c>
      <c r="O8" s="990">
        <v>21.387900000000002</v>
      </c>
      <c r="P8" s="990">
        <v>21.870200000000001</v>
      </c>
      <c r="Q8" s="990">
        <v>23.296900000000001</v>
      </c>
      <c r="R8" s="990">
        <v>24.0931</v>
      </c>
      <c r="S8" s="990">
        <v>24.088999999999999</v>
      </c>
      <c r="T8" s="990">
        <v>24.724699999999999</v>
      </c>
      <c r="U8" s="990">
        <v>22.985199999999999</v>
      </c>
      <c r="V8" s="990">
        <v>21.8</v>
      </c>
      <c r="W8" s="584">
        <v>19.199823080999998</v>
      </c>
    </row>
    <row r="9" spans="1:23" ht="12.75" customHeight="1">
      <c r="A9" s="993" t="s">
        <v>125</v>
      </c>
      <c r="B9" s="992" t="s">
        <v>126</v>
      </c>
      <c r="C9" s="990">
        <v>0.71365000000000001</v>
      </c>
      <c r="D9" s="990">
        <v>0.86856</v>
      </c>
      <c r="E9" s="990">
        <v>0.70140000000000002</v>
      </c>
      <c r="F9" s="990">
        <v>0.87824000000000002</v>
      </c>
      <c r="G9" s="990">
        <v>0.63016999999999901</v>
      </c>
      <c r="H9" s="990">
        <v>0.68458591899999999</v>
      </c>
      <c r="I9" s="990">
        <v>0.75454600299999997</v>
      </c>
      <c r="J9" s="990">
        <v>0.82740459899999996</v>
      </c>
      <c r="K9" s="990">
        <v>0.68086556099999995</v>
      </c>
      <c r="L9" s="584">
        <v>0.56412819199999997</v>
      </c>
      <c r="M9" s="478"/>
      <c r="N9" s="991">
        <v>0.67277100000000001</v>
      </c>
      <c r="O9" s="990">
        <v>0.69550000000000001</v>
      </c>
      <c r="P9" s="990">
        <v>0.79433000000000009</v>
      </c>
      <c r="Q9" s="990">
        <v>0.60440199999999999</v>
      </c>
      <c r="R9" s="990">
        <v>0.54057299999999997</v>
      </c>
      <c r="S9" s="990">
        <v>0.53617999999999999</v>
      </c>
      <c r="T9" s="990">
        <v>0.47715000000000002</v>
      </c>
      <c r="U9" s="990">
        <v>0.62553000000000003</v>
      </c>
      <c r="V9" s="990">
        <v>0.8</v>
      </c>
      <c r="W9" s="584">
        <v>0.66948805447999993</v>
      </c>
    </row>
    <row r="10" spans="1:23" ht="12.75" customHeight="1">
      <c r="A10" s="993" t="s">
        <v>127</v>
      </c>
      <c r="B10" s="992" t="s">
        <v>128</v>
      </c>
      <c r="C10" s="990">
        <v>8.5696900000000102</v>
      </c>
      <c r="D10" s="990">
        <v>7.9904900000000003</v>
      </c>
      <c r="E10" s="990">
        <v>6.3834499999999901</v>
      </c>
      <c r="F10" s="990">
        <v>5.3594299999999997</v>
      </c>
      <c r="G10" s="990">
        <v>4.8326099999999999</v>
      </c>
      <c r="H10" s="990">
        <v>4.4520566730000102</v>
      </c>
      <c r="I10" s="990">
        <v>4.2418131360000002</v>
      </c>
      <c r="J10" s="990">
        <v>4.7085456859999999</v>
      </c>
      <c r="K10" s="990">
        <v>4.6565555720000003</v>
      </c>
      <c r="L10" s="584">
        <v>4.8573728950000001</v>
      </c>
      <c r="M10" s="478"/>
      <c r="N10" s="991">
        <v>4.6598000000000006</v>
      </c>
      <c r="O10" s="990">
        <v>4.5165500000000005</v>
      </c>
      <c r="P10" s="990">
        <v>4.8418700000000001</v>
      </c>
      <c r="Q10" s="990">
        <v>4.7653400000000001</v>
      </c>
      <c r="R10" s="990">
        <v>4.6080800000000002</v>
      </c>
      <c r="S10" s="990">
        <v>4.6641899999999996</v>
      </c>
      <c r="T10" s="990">
        <v>4.1948100000000004</v>
      </c>
      <c r="U10" s="990">
        <v>3.68133</v>
      </c>
      <c r="V10" s="990">
        <v>3</v>
      </c>
      <c r="W10" s="584">
        <v>2.9101717481000002</v>
      </c>
    </row>
    <row r="11" spans="1:23" ht="12.75" customHeight="1">
      <c r="A11" s="993" t="s">
        <v>129</v>
      </c>
      <c r="B11" s="992" t="s">
        <v>130</v>
      </c>
      <c r="C11" s="990">
        <v>5.6067299999999998</v>
      </c>
      <c r="D11" s="990">
        <v>5.4775700000000001</v>
      </c>
      <c r="E11" s="990">
        <v>5.4525099999999904</v>
      </c>
      <c r="F11" s="990">
        <v>6.2072399999999899</v>
      </c>
      <c r="G11" s="990">
        <v>5.8155799999999997</v>
      </c>
      <c r="H11" s="990">
        <v>5.7050629280000003</v>
      </c>
      <c r="I11" s="990">
        <v>6.2315376530000099</v>
      </c>
      <c r="J11" s="990">
        <v>6.7049532970000003</v>
      </c>
      <c r="K11" s="990">
        <v>6.2495887979999996</v>
      </c>
      <c r="L11" s="584">
        <v>6.1968850609999997</v>
      </c>
      <c r="M11" s="478"/>
      <c r="N11" s="991">
        <v>5.46462</v>
      </c>
      <c r="O11" s="990">
        <v>5.8466000000000005</v>
      </c>
      <c r="P11" s="990">
        <v>6.6120900000000002</v>
      </c>
      <c r="Q11" s="990">
        <v>6.33073</v>
      </c>
      <c r="R11" s="990">
        <v>5.9676899999999993</v>
      </c>
      <c r="S11" s="990">
        <v>4.8053800000000004</v>
      </c>
      <c r="T11" s="990">
        <v>5.3447699999999996</v>
      </c>
      <c r="U11" s="990">
        <v>5.3071299999999999</v>
      </c>
      <c r="V11" s="990">
        <v>4.9000000000000004</v>
      </c>
      <c r="W11" s="584">
        <v>4.9391505329000003</v>
      </c>
    </row>
    <row r="12" spans="1:23" ht="12.75" customHeight="1">
      <c r="A12" s="993" t="s">
        <v>131</v>
      </c>
      <c r="B12" s="992" t="s">
        <v>132</v>
      </c>
      <c r="C12" s="990">
        <v>7.7684499999999899</v>
      </c>
      <c r="D12" s="990">
        <v>7.9936399999999903</v>
      </c>
      <c r="E12" s="990">
        <v>8.2189899999999998</v>
      </c>
      <c r="F12" s="990">
        <v>8.1875499999999999</v>
      </c>
      <c r="G12" s="990">
        <v>7.6636600000000001</v>
      </c>
      <c r="H12" s="990">
        <v>7.0518687770000001</v>
      </c>
      <c r="I12" s="990">
        <v>6.7873111770000003</v>
      </c>
      <c r="J12" s="990">
        <v>6.8862133229999998</v>
      </c>
      <c r="K12" s="990">
        <v>7.375050023</v>
      </c>
      <c r="L12" s="584">
        <v>6.9509482570000003</v>
      </c>
      <c r="M12" s="478"/>
      <c r="N12" s="991">
        <v>7.2304399999999998</v>
      </c>
      <c r="O12" s="990">
        <v>7.21021</v>
      </c>
      <c r="P12" s="990">
        <v>7.1326899999999993</v>
      </c>
      <c r="Q12" s="990">
        <v>7.5997399999999997</v>
      </c>
      <c r="R12" s="990">
        <v>7.3383599999999998</v>
      </c>
      <c r="S12" s="990">
        <v>7.0362999999999998</v>
      </c>
      <c r="T12" s="990">
        <v>7.4050500000000001</v>
      </c>
      <c r="U12" s="990">
        <v>7.0899400000000004</v>
      </c>
      <c r="V12" s="990">
        <v>7.1</v>
      </c>
      <c r="W12" s="584">
        <v>6.9824911952999997</v>
      </c>
    </row>
    <row r="13" spans="1:23" ht="12.75" customHeight="1">
      <c r="A13" s="993" t="s">
        <v>133</v>
      </c>
      <c r="B13" s="992" t="s">
        <v>134</v>
      </c>
      <c r="C13" s="990">
        <v>16.25704</v>
      </c>
      <c r="D13" s="990">
        <v>16.86458</v>
      </c>
      <c r="E13" s="990">
        <v>19.6768</v>
      </c>
      <c r="F13" s="990">
        <v>19.171600000000002</v>
      </c>
      <c r="G13" s="990">
        <v>18.480619999999998</v>
      </c>
      <c r="H13" s="990">
        <v>16.950676446999999</v>
      </c>
      <c r="I13" s="990">
        <v>15.828691082000001</v>
      </c>
      <c r="J13" s="990">
        <v>16.073703363</v>
      </c>
      <c r="K13" s="990">
        <v>16.132051623999999</v>
      </c>
      <c r="L13" s="584">
        <v>16.506639216</v>
      </c>
      <c r="M13" s="478"/>
      <c r="N13" s="991">
        <v>17.193999999999999</v>
      </c>
      <c r="O13" s="990">
        <v>16.1462</v>
      </c>
      <c r="P13" s="990">
        <v>16.2517</v>
      </c>
      <c r="Q13" s="990">
        <v>16.223399999999998</v>
      </c>
      <c r="R13" s="990">
        <v>15.9209</v>
      </c>
      <c r="S13" s="990">
        <v>16.206600000000002</v>
      </c>
      <c r="T13" s="990">
        <v>15.1867</v>
      </c>
      <c r="U13" s="990">
        <v>16.843699999999998</v>
      </c>
      <c r="V13" s="990">
        <v>15.8</v>
      </c>
      <c r="W13" s="584">
        <v>14.222318403999999</v>
      </c>
    </row>
    <row r="14" spans="1:23" ht="12.75" customHeight="1">
      <c r="A14" s="993" t="s">
        <v>135</v>
      </c>
      <c r="B14" s="992" t="s">
        <v>136</v>
      </c>
      <c r="C14" s="990">
        <v>6.3761700000000099</v>
      </c>
      <c r="D14" s="990">
        <v>6.2239300000000002</v>
      </c>
      <c r="E14" s="990">
        <v>6.2796099999999999</v>
      </c>
      <c r="F14" s="990">
        <v>5.3315399999999897</v>
      </c>
      <c r="G14" s="990">
        <v>5.7019899999999897</v>
      </c>
      <c r="H14" s="990">
        <v>5.0848139750000003</v>
      </c>
      <c r="I14" s="990">
        <v>4.6014657379999901</v>
      </c>
      <c r="J14" s="990">
        <v>4.5847435450000003</v>
      </c>
      <c r="K14" s="990">
        <v>4.9401869400000002</v>
      </c>
      <c r="L14" s="584">
        <v>5.3730273200000003</v>
      </c>
      <c r="M14" s="478"/>
      <c r="N14" s="991">
        <v>5.0607899999999999</v>
      </c>
      <c r="O14" s="990">
        <v>4.8123399999999998</v>
      </c>
      <c r="P14" s="990">
        <v>4.7491899999999996</v>
      </c>
      <c r="Q14" s="990">
        <v>5.1767200000000004</v>
      </c>
      <c r="R14" s="990">
        <v>5.38192</v>
      </c>
      <c r="S14" s="990">
        <v>4.5040500000000003</v>
      </c>
      <c r="T14" s="990">
        <v>4.1431500000000003</v>
      </c>
      <c r="U14" s="990">
        <v>4.2835700000000001</v>
      </c>
      <c r="V14" s="990">
        <v>4.5999999999999996</v>
      </c>
      <c r="W14" s="584">
        <v>4.2917922017999999</v>
      </c>
    </row>
    <row r="15" spans="1:23" ht="12.75" customHeight="1">
      <c r="A15" s="993" t="s">
        <v>137</v>
      </c>
      <c r="B15" s="992" t="s">
        <v>138</v>
      </c>
      <c r="C15" s="990">
        <v>3.6425900000000002</v>
      </c>
      <c r="D15" s="990">
        <v>4.5157500000000104</v>
      </c>
      <c r="E15" s="990">
        <v>4.9917499999999997</v>
      </c>
      <c r="F15" s="990">
        <v>5.2398600000000002</v>
      </c>
      <c r="G15" s="990">
        <v>4.5028600000000001</v>
      </c>
      <c r="H15" s="990">
        <v>4.2512627619999899</v>
      </c>
      <c r="I15" s="990">
        <v>4.3355250759999997</v>
      </c>
      <c r="J15" s="990">
        <v>4.6440013120000003</v>
      </c>
      <c r="K15" s="990">
        <v>4.4738531879999996</v>
      </c>
      <c r="L15" s="584">
        <v>5.0894102759999997</v>
      </c>
      <c r="M15" s="478"/>
      <c r="N15" s="991">
        <v>3.7091799999999999</v>
      </c>
      <c r="O15" s="990">
        <v>3.7352300000000001</v>
      </c>
      <c r="P15" s="990">
        <v>3.9891700000000001</v>
      </c>
      <c r="Q15" s="990">
        <v>3.94346</v>
      </c>
      <c r="R15" s="990">
        <v>4.1481000000000003</v>
      </c>
      <c r="S15" s="990">
        <v>4.3342399999999994</v>
      </c>
      <c r="T15" s="990">
        <v>3.9439199999999999</v>
      </c>
      <c r="U15" s="990">
        <v>4.4102499999999996</v>
      </c>
      <c r="V15" s="990">
        <v>4.3</v>
      </c>
      <c r="W15" s="584">
        <v>4.0280400294999996</v>
      </c>
    </row>
    <row r="16" spans="1:23" ht="12.75" customHeight="1">
      <c r="A16" s="993" t="s">
        <v>139</v>
      </c>
      <c r="B16" s="992" t="s">
        <v>140</v>
      </c>
      <c r="C16" s="990">
        <v>4.3706499999999897</v>
      </c>
      <c r="D16" s="990">
        <v>4.3676800000000098</v>
      </c>
      <c r="E16" s="990">
        <v>4.32976000000001</v>
      </c>
      <c r="F16" s="990">
        <v>3.5973799999999998</v>
      </c>
      <c r="G16" s="990">
        <v>3.64391</v>
      </c>
      <c r="H16" s="990">
        <v>3.6391367840000002</v>
      </c>
      <c r="I16" s="990">
        <v>3.3975112649999901</v>
      </c>
      <c r="J16" s="990">
        <v>3.281072564</v>
      </c>
      <c r="K16" s="990">
        <v>3.4236111459999998</v>
      </c>
      <c r="L16" s="584">
        <v>3.7912880219999998</v>
      </c>
      <c r="M16" s="478"/>
      <c r="N16" s="991">
        <v>3.7803400000000003</v>
      </c>
      <c r="O16" s="990">
        <v>3.6028899999999999</v>
      </c>
      <c r="P16" s="990">
        <v>3.5262899999999999</v>
      </c>
      <c r="Q16" s="990">
        <v>3.5502699999999998</v>
      </c>
      <c r="R16" s="990">
        <v>3.8612600000000001</v>
      </c>
      <c r="S16" s="990">
        <v>4.2251099999999999</v>
      </c>
      <c r="T16" s="990">
        <v>3.6181800000000002</v>
      </c>
      <c r="U16" s="990">
        <v>4.0855300000000003</v>
      </c>
      <c r="V16" s="990">
        <v>3.2</v>
      </c>
      <c r="W16" s="584">
        <v>3.4186184708999998</v>
      </c>
    </row>
    <row r="17" spans="1:23" ht="12.75" customHeight="1">
      <c r="A17" s="993" t="s">
        <v>141</v>
      </c>
      <c r="B17" s="992" t="s">
        <v>142</v>
      </c>
      <c r="C17" s="990">
        <v>2.1997200000000001</v>
      </c>
      <c r="D17" s="990">
        <v>2.0716199999999998</v>
      </c>
      <c r="E17" s="990">
        <v>1.9866700000000099</v>
      </c>
      <c r="F17" s="990">
        <v>1.78765000000001</v>
      </c>
      <c r="G17" s="990">
        <v>1.6049100000000001</v>
      </c>
      <c r="H17" s="990">
        <v>1.478167089</v>
      </c>
      <c r="I17" s="990">
        <v>1.349723732</v>
      </c>
      <c r="J17" s="990">
        <v>1.5969085350000001</v>
      </c>
      <c r="K17" s="990">
        <v>1.3136285590000001</v>
      </c>
      <c r="L17" s="584">
        <v>1.632934484</v>
      </c>
      <c r="M17" s="478"/>
      <c r="N17" s="991">
        <v>1.5786500000000001</v>
      </c>
      <c r="O17" s="990">
        <v>1.53335</v>
      </c>
      <c r="P17" s="990">
        <v>1.6203699999999999</v>
      </c>
      <c r="Q17" s="990">
        <v>1.3249200000000001</v>
      </c>
      <c r="R17" s="990">
        <v>1.5404899999999999</v>
      </c>
      <c r="S17" s="990">
        <v>1.43326</v>
      </c>
      <c r="T17" s="990">
        <v>1.6391</v>
      </c>
      <c r="U17" s="990">
        <v>1.7781</v>
      </c>
      <c r="V17" s="990">
        <v>1.8</v>
      </c>
      <c r="W17" s="584">
        <v>1.3412686134999998</v>
      </c>
    </row>
    <row r="18" spans="1:23" ht="12.75" customHeight="1">
      <c r="A18" s="993" t="s">
        <v>143</v>
      </c>
      <c r="B18" s="992" t="s">
        <v>144</v>
      </c>
      <c r="C18" s="990">
        <v>5.2352800000000004</v>
      </c>
      <c r="D18" s="990">
        <v>5.3684900000000004</v>
      </c>
      <c r="E18" s="990">
        <v>5.4029000000000096</v>
      </c>
      <c r="F18" s="990">
        <v>5.1139299999999999</v>
      </c>
      <c r="G18" s="990">
        <v>5.1193799999999996</v>
      </c>
      <c r="H18" s="990">
        <v>5.263783181</v>
      </c>
      <c r="I18" s="990">
        <v>4.9744083549999996</v>
      </c>
      <c r="J18" s="990">
        <v>5.4705619270000003</v>
      </c>
      <c r="K18" s="990">
        <v>6.0288103829999997</v>
      </c>
      <c r="L18" s="584">
        <v>6.5977571050000003</v>
      </c>
      <c r="M18" s="478"/>
      <c r="N18" s="991">
        <v>4.6318900000000003</v>
      </c>
      <c r="O18" s="990">
        <v>4.4372100000000003</v>
      </c>
      <c r="P18" s="990">
        <v>4.9985900000000001</v>
      </c>
      <c r="Q18" s="990">
        <v>5.4176700000000002</v>
      </c>
      <c r="R18" s="990">
        <v>5.5822899999999995</v>
      </c>
      <c r="S18" s="990">
        <v>5.5309200000000001</v>
      </c>
      <c r="T18" s="990">
        <v>5.5259999999999998</v>
      </c>
      <c r="U18" s="990">
        <v>5.9279900000000003</v>
      </c>
      <c r="V18" s="990">
        <v>5.8</v>
      </c>
      <c r="W18" s="584">
        <v>5.4733722903999995</v>
      </c>
    </row>
    <row r="19" spans="1:23" ht="12.75" customHeight="1">
      <c r="A19" s="993" t="s">
        <v>145</v>
      </c>
      <c r="B19" s="992" t="s">
        <v>146</v>
      </c>
      <c r="C19" s="990">
        <v>6.1230200000000004</v>
      </c>
      <c r="D19" s="990">
        <v>5.5386299999999897</v>
      </c>
      <c r="E19" s="990">
        <v>5.2878000000000096</v>
      </c>
      <c r="F19" s="990">
        <v>4.8178400000000101</v>
      </c>
      <c r="G19" s="990">
        <v>5.0037399999999996</v>
      </c>
      <c r="H19" s="990">
        <v>3.8578037760000101</v>
      </c>
      <c r="I19" s="990">
        <v>3.827205915</v>
      </c>
      <c r="J19" s="990">
        <v>4.1673324630000002</v>
      </c>
      <c r="K19" s="990">
        <v>5.1046449249999997</v>
      </c>
      <c r="L19" s="584">
        <v>5.9527949659999999</v>
      </c>
      <c r="M19" s="478"/>
      <c r="N19" s="991">
        <v>4.2321499999999999</v>
      </c>
      <c r="O19" s="990">
        <v>4.0442600000000004</v>
      </c>
      <c r="P19" s="990">
        <v>4.7304499999999994</v>
      </c>
      <c r="Q19" s="990">
        <v>5.89907</v>
      </c>
      <c r="R19" s="990">
        <v>7.2059700000000007</v>
      </c>
      <c r="S19" s="990">
        <v>8.0644399999999994</v>
      </c>
      <c r="T19" s="990">
        <v>7.7537099999999999</v>
      </c>
      <c r="U19" s="990">
        <v>8.5397499999999997</v>
      </c>
      <c r="V19" s="990">
        <v>9.5</v>
      </c>
      <c r="W19" s="584">
        <v>9.2268888893999996</v>
      </c>
    </row>
    <row r="20" spans="1:23" ht="12.75" customHeight="1">
      <c r="A20" s="993" t="s">
        <v>147</v>
      </c>
      <c r="B20" s="992" t="s">
        <v>148</v>
      </c>
      <c r="C20" s="990">
        <v>2.0476299999999998</v>
      </c>
      <c r="D20" s="990">
        <v>2.42988000000001</v>
      </c>
      <c r="E20" s="990">
        <v>2.3239200000000002</v>
      </c>
      <c r="F20" s="990">
        <v>2.2061999999999999</v>
      </c>
      <c r="G20" s="990">
        <v>2.0107599999999999</v>
      </c>
      <c r="H20" s="990">
        <v>1.841640559</v>
      </c>
      <c r="I20" s="990">
        <v>1.58362509899999</v>
      </c>
      <c r="J20" s="990">
        <v>1.323016797</v>
      </c>
      <c r="K20" s="990">
        <v>1.8665634609999999</v>
      </c>
      <c r="L20" s="584">
        <v>2.144908064</v>
      </c>
      <c r="M20" s="478"/>
      <c r="N20" s="991">
        <v>1.8304800000000001</v>
      </c>
      <c r="O20" s="990">
        <v>1.6949100000000001</v>
      </c>
      <c r="P20" s="990">
        <v>1.40818</v>
      </c>
      <c r="Q20" s="990">
        <v>1.86879</v>
      </c>
      <c r="R20" s="990">
        <v>1.89303</v>
      </c>
      <c r="S20" s="990">
        <v>1.5169000000000001</v>
      </c>
      <c r="T20" s="990">
        <v>1.7201900000000001</v>
      </c>
      <c r="U20" s="990">
        <v>1.5254399999999999</v>
      </c>
      <c r="V20" s="990">
        <v>1.6</v>
      </c>
      <c r="W20" s="584">
        <v>1.9257785621999999</v>
      </c>
    </row>
    <row r="21" spans="1:23" ht="12.75" customHeight="1">
      <c r="A21" s="993" t="s">
        <v>149</v>
      </c>
      <c r="B21" s="992" t="s">
        <v>150</v>
      </c>
      <c r="C21" s="990">
        <v>1.46923</v>
      </c>
      <c r="D21" s="990">
        <v>1.4779599999999999</v>
      </c>
      <c r="E21" s="990">
        <v>1.51555</v>
      </c>
      <c r="F21" s="990">
        <v>1.43882</v>
      </c>
      <c r="G21" s="990">
        <v>1.3821000000000001</v>
      </c>
      <c r="H21" s="990">
        <v>1.4203789179999999</v>
      </c>
      <c r="I21" s="990">
        <v>1.68561934899999</v>
      </c>
      <c r="J21" s="990">
        <v>1.5272909569999999</v>
      </c>
      <c r="K21" s="990">
        <v>1.862196403</v>
      </c>
      <c r="L21" s="584">
        <v>0.74680548300000005</v>
      </c>
      <c r="M21" s="478"/>
      <c r="N21" s="991">
        <v>1.28918</v>
      </c>
      <c r="O21" s="990">
        <v>1.4467699999999999</v>
      </c>
      <c r="P21" s="990">
        <v>1.2545299999999999</v>
      </c>
      <c r="Q21" s="990">
        <v>1.46461</v>
      </c>
      <c r="R21" s="990">
        <v>0.70249200000000001</v>
      </c>
      <c r="S21" s="990">
        <v>1.3369300000000002</v>
      </c>
      <c r="T21" s="990">
        <v>1.1510800000000001</v>
      </c>
      <c r="U21" s="990">
        <v>1.4350799999999999</v>
      </c>
      <c r="V21" s="990">
        <v>1</v>
      </c>
      <c r="W21" s="584">
        <v>0.85982386013000001</v>
      </c>
    </row>
    <row r="22" spans="1:23" ht="12.75" customHeight="1">
      <c r="A22" s="993" t="s">
        <v>151</v>
      </c>
      <c r="B22" s="992" t="s">
        <v>152</v>
      </c>
      <c r="C22" s="990">
        <v>31.556719999999899</v>
      </c>
      <c r="D22" s="990">
        <v>33.511409999999998</v>
      </c>
      <c r="E22" s="990">
        <v>34.825389999999999</v>
      </c>
      <c r="F22" s="990">
        <v>30.26172</v>
      </c>
      <c r="G22" s="990">
        <v>33.510489999999898</v>
      </c>
      <c r="H22" s="990">
        <v>32.661348048999997</v>
      </c>
      <c r="I22" s="990">
        <v>27.436424674000101</v>
      </c>
      <c r="J22" s="990">
        <v>24.631049754999999</v>
      </c>
      <c r="K22" s="990">
        <v>28.308592002000001</v>
      </c>
      <c r="L22" s="584">
        <v>29.659187833000001</v>
      </c>
      <c r="M22" s="478"/>
      <c r="N22" s="991">
        <v>33.523400000000002</v>
      </c>
      <c r="O22" s="990">
        <v>28.970299999999998</v>
      </c>
      <c r="P22" s="990">
        <v>26.089599999999997</v>
      </c>
      <c r="Q22" s="990">
        <v>29.382099999999998</v>
      </c>
      <c r="R22" s="990">
        <v>30.091699999999999</v>
      </c>
      <c r="S22" s="990">
        <v>32.530900000000003</v>
      </c>
      <c r="T22" s="990">
        <v>30.069099999999999</v>
      </c>
      <c r="U22" s="990">
        <v>33.378</v>
      </c>
      <c r="V22" s="990">
        <v>37.200000000000003</v>
      </c>
      <c r="W22" s="584">
        <v>39.67206856</v>
      </c>
    </row>
    <row r="23" spans="1:23" ht="12.75" customHeight="1">
      <c r="A23" s="993" t="s">
        <v>153</v>
      </c>
      <c r="B23" s="992" t="s">
        <v>154</v>
      </c>
      <c r="C23" s="990">
        <v>1.05593</v>
      </c>
      <c r="D23" s="990">
        <v>1.56464</v>
      </c>
      <c r="E23" s="990">
        <v>2.2759900000000002</v>
      </c>
      <c r="F23" s="990">
        <v>1.9190700000000001</v>
      </c>
      <c r="G23" s="990">
        <v>2.3673899999999999</v>
      </c>
      <c r="H23" s="990">
        <v>1.9120772559999999</v>
      </c>
      <c r="I23" s="990">
        <v>1.852137597</v>
      </c>
      <c r="J23" s="990">
        <v>1.5858151069999999</v>
      </c>
      <c r="K23" s="990">
        <v>1.5343625940000001</v>
      </c>
      <c r="L23" s="584">
        <v>1.2172110650000001</v>
      </c>
      <c r="M23" s="478"/>
      <c r="N23" s="991">
        <v>2.0015899999999998</v>
      </c>
      <c r="O23" s="990">
        <v>2.1379200000000003</v>
      </c>
      <c r="P23" s="990">
        <v>1.77702</v>
      </c>
      <c r="Q23" s="990">
        <v>1.6274200000000001</v>
      </c>
      <c r="R23" s="990">
        <v>1.3360300000000001</v>
      </c>
      <c r="S23" s="990">
        <v>1.3812200000000001</v>
      </c>
      <c r="T23" s="990">
        <v>1.3392900000000001</v>
      </c>
      <c r="U23" s="990">
        <v>1.4970399999999999</v>
      </c>
      <c r="V23" s="990">
        <v>1.6</v>
      </c>
      <c r="W23" s="584">
        <v>1.8252772175</v>
      </c>
    </row>
    <row r="24" spans="1:23" ht="12.75" customHeight="1">
      <c r="A24" s="993" t="s">
        <v>155</v>
      </c>
      <c r="B24" s="992" t="s">
        <v>156</v>
      </c>
      <c r="C24" s="990">
        <v>3.51599999999999E-2</v>
      </c>
      <c r="D24" s="990">
        <v>7.7300000000000105E-2</v>
      </c>
      <c r="E24" s="990">
        <v>6.8970000000000101E-2</v>
      </c>
      <c r="F24" s="990">
        <v>0.10469000000000001</v>
      </c>
      <c r="G24" s="990">
        <v>0.11935</v>
      </c>
      <c r="H24" s="990">
        <v>0.105363953</v>
      </c>
      <c r="I24" s="990">
        <v>0.18038186</v>
      </c>
      <c r="J24" s="990">
        <v>9.0737825999999994E-2</v>
      </c>
      <c r="K24" s="990">
        <v>9.5074417999999994E-2</v>
      </c>
      <c r="L24" s="584">
        <v>0.12353982400000001</v>
      </c>
      <c r="M24" s="478"/>
      <c r="N24" s="991">
        <v>0.11426900000000001</v>
      </c>
      <c r="O24" s="990">
        <v>0.20281399999999999</v>
      </c>
      <c r="P24" s="990">
        <v>9.0875799999999993E-2</v>
      </c>
      <c r="Q24" s="990">
        <v>8.4315100000000004E-2</v>
      </c>
      <c r="R24" s="990">
        <v>0.103801</v>
      </c>
      <c r="S24" s="990">
        <v>9.3517799999999998E-2</v>
      </c>
      <c r="T24" s="990">
        <v>9.4079999999999997E-2</v>
      </c>
      <c r="U24" s="990">
        <v>4.5199999999999997E-2</v>
      </c>
      <c r="V24" s="990">
        <v>0</v>
      </c>
      <c r="W24" s="584">
        <v>4.2290116332E-2</v>
      </c>
    </row>
    <row r="25" spans="1:23" ht="12.75" customHeight="1">
      <c r="A25" s="989"/>
      <c r="B25" s="988" t="s">
        <v>157</v>
      </c>
      <c r="C25" s="986">
        <v>165.88386</v>
      </c>
      <c r="D25" s="986">
        <v>174.29214999999999</v>
      </c>
      <c r="E25" s="986">
        <v>177.88621000000001</v>
      </c>
      <c r="F25" s="986">
        <v>165.74272999999999</v>
      </c>
      <c r="G25" s="986">
        <v>165.21583999999999</v>
      </c>
      <c r="H25" s="986">
        <v>159.453607062</v>
      </c>
      <c r="I25" s="986">
        <v>148.64542298399999</v>
      </c>
      <c r="J25" s="986">
        <v>150.962047222</v>
      </c>
      <c r="K25" s="986">
        <v>162.56274866800001</v>
      </c>
      <c r="L25" s="985">
        <v>168.41895873999999</v>
      </c>
      <c r="M25" s="478"/>
      <c r="N25" s="987">
        <v>158.58199999999999</v>
      </c>
      <c r="O25" s="986">
        <v>150.47300000000001</v>
      </c>
      <c r="P25" s="986">
        <v>152.119</v>
      </c>
      <c r="Q25" s="986">
        <v>161.84</v>
      </c>
      <c r="R25" s="986">
        <v>163.86799999999999</v>
      </c>
      <c r="S25" s="986">
        <v>167.96600000000001</v>
      </c>
      <c r="T25" s="986">
        <v>162.17123000000001</v>
      </c>
      <c r="U25" s="986">
        <v>168.10059000000001</v>
      </c>
      <c r="V25" s="986">
        <v>168.4</v>
      </c>
      <c r="W25" s="985">
        <f>SUM(W5:W24)</f>
        <v>164.18033068030201</v>
      </c>
    </row>
    <row r="26" spans="1:23" ht="12.75" customHeight="1">
      <c r="B26" s="483"/>
    </row>
    <row r="27" spans="1:23" ht="12.75" customHeight="1">
      <c r="A27" s="493" t="s">
        <v>158</v>
      </c>
    </row>
    <row r="28" spans="1:23" ht="60.75" customHeight="1">
      <c r="A28" s="1328" t="s">
        <v>596</v>
      </c>
      <c r="B28" s="1328"/>
    </row>
  </sheetData>
  <mergeCells count="2">
    <mergeCell ref="A28:B28"/>
    <mergeCell ref="A1:B1"/>
  </mergeCells>
  <pageMargins left="0.78749999999999998" right="0.78749999999999998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39</vt:i4>
      </vt:variant>
      <vt:variant>
        <vt:lpstr>Plages nommées</vt:lpstr>
      </vt:variant>
      <vt:variant>
        <vt:i4>6</vt:i4>
      </vt:variant>
    </vt:vector>
  </HeadingPairs>
  <TitlesOfParts>
    <vt:vector size="45" baseType="lpstr">
      <vt:lpstr>Sommaire</vt:lpstr>
      <vt:lpstr>E1.a1</vt:lpstr>
      <vt:lpstr>E1.a2</vt:lpstr>
      <vt:lpstr>E1.b</vt:lpstr>
      <vt:lpstr>E1.c1</vt:lpstr>
      <vt:lpstr>E1.c2</vt:lpstr>
      <vt:lpstr>E1.d</vt:lpstr>
      <vt:lpstr>E2.a</vt:lpstr>
      <vt:lpstr>E2.b1</vt:lpstr>
      <vt:lpstr>E2.b2</vt:lpstr>
      <vt:lpstr>E2.c</vt:lpstr>
      <vt:lpstr>E2.d</vt:lpstr>
      <vt:lpstr>E3.a</vt:lpstr>
      <vt:lpstr>E3.b</vt:lpstr>
      <vt:lpstr>E3.c1</vt:lpstr>
      <vt:lpstr>E3.c2</vt:lpstr>
      <vt:lpstr>E4.a</vt:lpstr>
      <vt:lpstr>E4.b</vt:lpstr>
      <vt:lpstr>E4.c</vt:lpstr>
      <vt:lpstr>E4.d</vt:lpstr>
      <vt:lpstr>E4.e</vt:lpstr>
      <vt:lpstr>E5.a</vt:lpstr>
      <vt:lpstr>E5.b</vt:lpstr>
      <vt:lpstr>E5.c</vt:lpstr>
      <vt:lpstr>E5.d</vt:lpstr>
      <vt:lpstr>E5.e</vt:lpstr>
      <vt:lpstr>E6.a</vt:lpstr>
      <vt:lpstr>E6.b</vt:lpstr>
      <vt:lpstr>E6.c</vt:lpstr>
      <vt:lpstr>E6.d</vt:lpstr>
      <vt:lpstr>E7.a</vt:lpstr>
      <vt:lpstr>E7.b</vt:lpstr>
      <vt:lpstr>E7.c</vt:lpstr>
      <vt:lpstr>E8</vt:lpstr>
      <vt:lpstr>E9.a</vt:lpstr>
      <vt:lpstr>E9.b</vt:lpstr>
      <vt:lpstr>E9.c</vt:lpstr>
      <vt:lpstr>E9.d</vt:lpstr>
      <vt:lpstr>E9.e</vt:lpstr>
      <vt:lpstr>'E1.a1'!Zone_d_impression</vt:lpstr>
      <vt:lpstr>E1.d!Zone_d_impression</vt:lpstr>
      <vt:lpstr>E2.a!Zone_d_impression</vt:lpstr>
      <vt:lpstr>E3.a!Zone_d_impression</vt:lpstr>
      <vt:lpstr>E4.a!Zone_d_impression</vt:lpstr>
      <vt:lpstr>Sommaire!Zone_d_impression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Transport de marchandises</dc:title>
  <dc:subject>Comptes des transports</dc:subject>
  <dc:creator>SDES</dc:creator>
  <cp:keywords>économie des transports transport compte transport de marchandises transport de voyageurs financement des transports</cp:keywords>
  <dc:description/>
  <cp:lastModifiedBy>MONCOUYOUX Catherine</cp:lastModifiedBy>
  <cp:revision>2</cp:revision>
  <dcterms:created xsi:type="dcterms:W3CDTF">2019-06-07T08:14:55Z</dcterms:created>
  <dcterms:modified xsi:type="dcterms:W3CDTF">2024-11-18T14:25:14Z</dcterms:modified>
  <dc:language>fr-FR</dc:language>
</cp:coreProperties>
</file>