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win-bfc-21-61v\bfc_siege\20_MOBILITES\05_ORT\02_ORT_BFC\site_internet\publications\2024\données_transports\"/>
    </mc:Choice>
  </mc:AlternateContent>
  <xr:revisionPtr revIDLastSave="0" documentId="8_{92D0E1BF-9E7E-486D-B553-0754486CAB9E}" xr6:coauthVersionLast="47" xr6:coauthVersionMax="47" xr10:uidLastSave="{00000000-0000-0000-0000-000000000000}"/>
  <bookViews>
    <workbookView xWindow="-25320" yWindow="-5715" windowWidth="25440" windowHeight="15390" tabRatio="958" xr2:uid="{00000000-000D-0000-FFFF-FFFF00000000}"/>
  </bookViews>
  <sheets>
    <sheet name="immats_VP_mois" sheetId="14" r:id="rId1"/>
    <sheet name="immats_VP_énergies_volumes" sheetId="15" r:id="rId2"/>
    <sheet name="immatriculations occasions" sheetId="4" r:id="rId3"/>
    <sheet name="immats_VP_énergies_parts" sheetId="17" r:id="rId4"/>
    <sheet name="occasion_age" sheetId="5" r:id="rId5"/>
    <sheet name="occasion_motorisation" sheetId="6" r:id="rId6"/>
    <sheet name="occasion-crit'air" sheetId="7" r:id="rId7"/>
    <sheet name="statut" sheetId="13" r:id="rId8"/>
  </sheets>
  <externalReferences>
    <externalReference r:id="rId9"/>
    <externalReference r:id="rId10"/>
  </externalReferences>
  <definedNames>
    <definedName name="Données_brutes">#REF!</definedName>
    <definedName name="DonnéesCVS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4" l="1"/>
  <c r="F16" i="4"/>
  <c r="G16" i="4"/>
  <c r="H23" i="17"/>
  <c r="F15" i="4"/>
  <c r="G15" i="4"/>
  <c r="F14" i="4"/>
  <c r="G14" i="4" s="1"/>
  <c r="F13" i="4"/>
  <c r="G13" i="4"/>
  <c r="F12" i="4"/>
  <c r="G12" i="4"/>
  <c r="F11" i="4"/>
  <c r="G11" i="4" s="1"/>
  <c r="F10" i="4"/>
  <c r="G10" i="4"/>
  <c r="F9" i="4"/>
  <c r="G9" i="4"/>
  <c r="F8" i="4"/>
  <c r="G8" i="4" s="1"/>
  <c r="F7" i="4"/>
  <c r="G7" i="4"/>
  <c r="F6" i="4"/>
  <c r="G6" i="4"/>
  <c r="F5" i="4"/>
  <c r="G5" i="4" s="1"/>
  <c r="F4" i="4"/>
  <c r="G4" i="4"/>
  <c r="F3" i="4"/>
  <c r="G3" i="4"/>
  <c r="E15" i="4"/>
  <c r="E14" i="4"/>
  <c r="E13" i="4"/>
  <c r="E12" i="4"/>
  <c r="E11" i="4"/>
  <c r="E10" i="4"/>
  <c r="E9" i="4"/>
  <c r="E8" i="4"/>
  <c r="E7" i="4"/>
  <c r="E6" i="4"/>
  <c r="E5" i="4"/>
  <c r="E4" i="4"/>
  <c r="E3" i="4"/>
</calcChain>
</file>

<file path=xl/sharedStrings.xml><?xml version="1.0" encoding="utf-8"?>
<sst xmlns="http://schemas.openxmlformats.org/spreadsheetml/2006/main" count="107" uniqueCount="71">
  <si>
    <t>janvier</t>
  </si>
  <si>
    <t>février</t>
  </si>
  <si>
    <t xml:space="preserve">mars </t>
  </si>
  <si>
    <t>avril</t>
  </si>
  <si>
    <t xml:space="preserve">mai </t>
  </si>
  <si>
    <t>juin</t>
  </si>
  <si>
    <t>juillet</t>
  </si>
  <si>
    <t>août</t>
  </si>
  <si>
    <t>septembre</t>
  </si>
  <si>
    <t>octobre</t>
  </si>
  <si>
    <t>novembre</t>
  </si>
  <si>
    <t>décembre</t>
  </si>
  <si>
    <t>Diesel - hybride non rechargeable</t>
  </si>
  <si>
    <t>Diesel - thermique</t>
  </si>
  <si>
    <t>Électrique et hydrogène</t>
  </si>
  <si>
    <t>Essence - hybride non rechargeable</t>
  </si>
  <si>
    <t>Essence - thermique</t>
  </si>
  <si>
    <t>Gaz et non disponible</t>
  </si>
  <si>
    <t>Hybride rechargeable</t>
  </si>
  <si>
    <t>TOTAL</t>
  </si>
  <si>
    <t>.</t>
  </si>
  <si>
    <t>Total</t>
  </si>
  <si>
    <t>Année</t>
  </si>
  <si>
    <t>Occasion</t>
  </si>
  <si>
    <t>Neuf</t>
  </si>
  <si>
    <t>Ratio occasion/neuf</t>
  </si>
  <si>
    <t>Age du véhicule d'occasion</t>
  </si>
  <si>
    <t>Voitures d'occasion en 2022</t>
  </si>
  <si>
    <t>Moins de 2 ans</t>
  </si>
  <si>
    <t>De 2 à moins de 5 ans</t>
  </si>
  <si>
    <t>De 5 à moins de 10 ans</t>
  </si>
  <si>
    <t>De 10 à moins de 15 ans</t>
  </si>
  <si>
    <t>De 15 à moins de 20 ans</t>
  </si>
  <si>
    <t>De 20 à moins de 25 ans</t>
  </si>
  <si>
    <t>25 ans ou plus</t>
  </si>
  <si>
    <t>Ensemble</t>
  </si>
  <si>
    <t>Age moyen</t>
  </si>
  <si>
    <t>Motorisation</t>
  </si>
  <si>
    <t>Essence - hybride NR</t>
  </si>
  <si>
    <t>Diesel - hybride NR</t>
  </si>
  <si>
    <t xml:space="preserve">Gaz </t>
  </si>
  <si>
    <t>Crit'Air E</t>
  </si>
  <si>
    <t>Crit'Air 1</t>
  </si>
  <si>
    <t>Crit'Air 2</t>
  </si>
  <si>
    <t>Crit'Air 3</t>
  </si>
  <si>
    <t>Crit'Air 4</t>
  </si>
  <si>
    <t>ener_regr</t>
  </si>
  <si>
    <t>part_22</t>
  </si>
  <si>
    <t>neuf</t>
  </si>
  <si>
    <t>part dans les ventes de voitures</t>
  </si>
  <si>
    <t>annee</t>
  </si>
  <si>
    <t>Part des voitures particulières immatriculées par des entreprises - Source : SDES, RSVERO</t>
  </si>
  <si>
    <t>part_23</t>
  </si>
  <si>
    <t>Voitures d'occasion en 2023</t>
  </si>
  <si>
    <t>Evolution 2023/2022 (en %)</t>
  </si>
  <si>
    <t>Part des ventes en 2023 (en%)</t>
  </si>
  <si>
    <t>Crit air</t>
  </si>
  <si>
    <t>E</t>
  </si>
  <si>
    <t>2</t>
  </si>
  <si>
    <t>1</t>
  </si>
  <si>
    <t>Part de l'occasion</t>
  </si>
  <si>
    <t>Non déterminé</t>
  </si>
  <si>
    <t>Immatriculations de voitures neuves en 2022 et 2023</t>
  </si>
  <si>
    <t>Diesel - hybride non rechargeable (Crit'Air 2)</t>
  </si>
  <si>
    <t>Diesel - thermique (Crit'Air 2)</t>
  </si>
  <si>
    <t>Électrique et hydrogène (Crit'Air E)</t>
  </si>
  <si>
    <t>Essence - hybride non rechargeable (Crit'Air 1)</t>
  </si>
  <si>
    <t>Essence - thermique (Crit'Air 1)</t>
  </si>
  <si>
    <t>Gaz et non disponible (Crit'Air 1)</t>
  </si>
  <si>
    <t>Hybride rechargeable (Crit'Air 1)</t>
  </si>
  <si>
    <t>Crit'Air 5, non classé et indeterminé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</si>
</sst>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######0"/>
    <numFmt numFmtId="166" formatCode="0.0%"/>
    <numFmt numFmtId="167" formatCode="#######0.0"/>
  </numFmts>
  <fonts count="8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9.5"/>
      <color rgb="FF112277"/>
      <name val="Albany AMT"/>
      <family val="2"/>
    </font>
    <font>
      <b/>
      <sz val="9.5"/>
      <color rgb="FF112277"/>
      <name val="Albany AMT"/>
    </font>
    <font>
      <sz val="9.5"/>
      <color rgb="FF000000"/>
      <name val="Albany AMT"/>
      <family val="2"/>
    </font>
    <font>
      <sz val="10"/>
      <name val="Arial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AFBFE"/>
        <bgColor indexed="64"/>
      </patternFill>
    </fill>
  </fills>
  <borders count="6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 style="thin">
        <color rgb="FFC1C1C1"/>
      </right>
      <top/>
      <bottom/>
      <diagonal/>
    </border>
    <border>
      <left style="thin">
        <color rgb="FFC1C1C1"/>
      </left>
      <right style="thin">
        <color rgb="FFC1C1C1"/>
      </right>
      <top style="thin">
        <color rgb="FFB0B7BB"/>
      </top>
      <bottom style="thin">
        <color rgb="FFC1C1C1"/>
      </bottom>
      <diagonal/>
    </border>
    <border>
      <left style="thin">
        <color rgb="FFB0B7BB"/>
      </left>
      <right style="thin">
        <color rgb="FFB0B7BB"/>
      </right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6" fillId="0" borderId="0"/>
  </cellStyleXfs>
  <cellXfs count="34">
    <xf numFmtId="0" fontId="0" fillId="0" borderId="0" xfId="0"/>
    <xf numFmtId="0" fontId="0" fillId="3" borderId="2" xfId="0" applyFont="1" applyFill="1" applyBorder="1" applyAlignment="1">
      <alignment horizontal="right"/>
    </xf>
    <xf numFmtId="165" fontId="0" fillId="3" borderId="2" xfId="0" applyNumberFormat="1" applyFont="1" applyFill="1" applyBorder="1" applyAlignment="1">
      <alignment horizontal="right"/>
    </xf>
    <xf numFmtId="164" fontId="0" fillId="0" borderId="0" xfId="0" applyNumberFormat="1"/>
    <xf numFmtId="166" fontId="2" fillId="0" borderId="0" xfId="1" applyNumberFormat="1" applyFont="1"/>
    <xf numFmtId="167" fontId="0" fillId="3" borderId="3" xfId="0" applyNumberFormat="1" applyFont="1" applyFill="1" applyBorder="1" applyAlignment="1">
      <alignment horizontal="right"/>
    </xf>
    <xf numFmtId="167" fontId="0" fillId="3" borderId="2" xfId="0" applyNumberFormat="1" applyFont="1" applyFill="1" applyBorder="1" applyAlignment="1">
      <alignment horizontal="right"/>
    </xf>
    <xf numFmtId="0" fontId="0" fillId="4" borderId="0" xfId="0" applyFont="1" applyFill="1" applyBorder="1" applyAlignment="1">
      <alignment horizontal="left"/>
    </xf>
    <xf numFmtId="9" fontId="0" fillId="0" borderId="0" xfId="1" applyFont="1"/>
    <xf numFmtId="0" fontId="5" fillId="4" borderId="0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right"/>
    </xf>
    <xf numFmtId="164" fontId="0" fillId="4" borderId="4" xfId="0" applyNumberFormat="1" applyFont="1" applyFill="1" applyBorder="1" applyAlignment="1">
      <alignment horizontal="right"/>
    </xf>
    <xf numFmtId="164" fontId="0" fillId="4" borderId="2" xfId="0" applyNumberFormat="1" applyFont="1" applyFill="1" applyBorder="1" applyAlignment="1">
      <alignment horizontal="right"/>
    </xf>
    <xf numFmtId="164" fontId="0" fillId="4" borderId="1" xfId="0" applyNumberFormat="1" applyFont="1" applyFill="1" applyBorder="1" applyAlignment="1">
      <alignment horizontal="right"/>
    </xf>
    <xf numFmtId="0" fontId="7" fillId="0" borderId="0" xfId="2" applyFont="1"/>
    <xf numFmtId="0" fontId="6" fillId="0" borderId="0" xfId="2"/>
    <xf numFmtId="3" fontId="6" fillId="0" borderId="0" xfId="2" applyNumberFormat="1" applyAlignment="1">
      <alignment horizontal="center"/>
    </xf>
    <xf numFmtId="0" fontId="1" fillId="0" borderId="0" xfId="2" applyFont="1"/>
    <xf numFmtId="0" fontId="3" fillId="2" borderId="1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left" vertical="top"/>
    </xf>
    <xf numFmtId="165" fontId="6" fillId="3" borderId="2" xfId="2" applyNumberFormat="1" applyFill="1" applyBorder="1" applyAlignment="1">
      <alignment horizontal="right"/>
    </xf>
    <xf numFmtId="0" fontId="3" fillId="2" borderId="1" xfId="2" applyFont="1" applyFill="1" applyBorder="1" applyAlignment="1">
      <alignment horizontal="left"/>
    </xf>
    <xf numFmtId="0" fontId="3" fillId="2" borderId="1" xfId="2" applyFont="1" applyFill="1" applyBorder="1" applyAlignment="1">
      <alignment horizontal="right"/>
    </xf>
    <xf numFmtId="0" fontId="6" fillId="3" borderId="2" xfId="2" applyFill="1" applyBorder="1" applyAlignment="1">
      <alignment horizontal="left"/>
    </xf>
    <xf numFmtId="164" fontId="6" fillId="3" borderId="2" xfId="2" applyNumberFormat="1" applyFill="1" applyBorder="1" applyAlignment="1">
      <alignment horizontal="right"/>
    </xf>
    <xf numFmtId="0" fontId="6" fillId="3" borderId="2" xfId="2" applyFill="1" applyBorder="1" applyAlignment="1">
      <alignment horizontal="right"/>
    </xf>
    <xf numFmtId="0" fontId="0" fillId="3" borderId="3" xfId="0" applyFont="1" applyFill="1" applyBorder="1" applyAlignment="1">
      <alignment horizontal="right"/>
    </xf>
    <xf numFmtId="164" fontId="0" fillId="4" borderId="3" xfId="0" applyNumberFormat="1" applyFont="1" applyFill="1" applyBorder="1" applyAlignment="1">
      <alignment horizontal="right"/>
    </xf>
    <xf numFmtId="164" fontId="0" fillId="4" borderId="5" xfId="0" applyNumberFormat="1" applyFont="1" applyFill="1" applyBorder="1" applyAlignment="1">
      <alignment horizontal="right"/>
    </xf>
    <xf numFmtId="166" fontId="0" fillId="0" borderId="0" xfId="1" applyNumberFormat="1" applyFont="1"/>
    <xf numFmtId="0" fontId="6" fillId="0" borderId="0" xfId="2" quotePrefix="1"/>
    <xf numFmtId="2" fontId="0" fillId="0" borderId="0" xfId="0" applyNumberFormat="1" applyAlignment="1">
      <alignment horizontal="center" wrapText="1"/>
    </xf>
  </cellXfs>
  <cellStyles count="3">
    <cellStyle name="Normal" xfId="0" builtinId="0"/>
    <cellStyle name="Normal 2" xfId="2" xr:uid="{00000000-0005-0000-0000-000001000000}"/>
    <cellStyle name="Pourcentage" xfId="1" builtinId="5"/>
  </cellStyles>
  <dxfs count="0"/>
  <tableStyles count="0" defaultTableStyle="TableStyleMedium2" defaultPivotStyle="PivotStyleLight16"/>
  <colors>
    <mruColors>
      <color rgb="FFF0C2E6"/>
      <color rgb="FFAD3FBF"/>
      <color rgb="FFBD47AC"/>
      <color rgb="FFEAC8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133867225641164"/>
          <c:y val="5.2568697729988054E-2"/>
          <c:w val="0.74860444492220046"/>
          <c:h val="0.594488000827853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immats_VP_mois!$A$5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5770BE"/>
            </a:solidFill>
            <a:ln>
              <a:noFill/>
            </a:ln>
            <a:effectLst/>
          </c:spPr>
          <c:invertIfNegative val="0"/>
          <c:cat>
            <c:strRef>
              <c:f>immats_VP_mois!$B$4:$M$4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 </c:v>
                </c:pt>
                <c:pt idx="3">
                  <c:v>avril</c:v>
                </c:pt>
                <c:pt idx="4">
                  <c:v>mai 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immats_VP_mois!$B$5:$M$5</c:f>
              <c:numCache>
                <c:formatCode>#,##0</c:formatCode>
                <c:ptCount val="12"/>
                <c:pt idx="0">
                  <c:v>106609</c:v>
                </c:pt>
                <c:pt idx="1">
                  <c:v>119068</c:v>
                </c:pt>
                <c:pt idx="2">
                  <c:v>151561</c:v>
                </c:pt>
                <c:pt idx="3">
                  <c:v>112035</c:v>
                </c:pt>
                <c:pt idx="4">
                  <c:v>129772</c:v>
                </c:pt>
                <c:pt idx="5">
                  <c:v>174296</c:v>
                </c:pt>
                <c:pt idx="6">
                  <c:v>110916</c:v>
                </c:pt>
                <c:pt idx="7">
                  <c:v>95194</c:v>
                </c:pt>
                <c:pt idx="8">
                  <c:v>145113</c:v>
                </c:pt>
                <c:pt idx="9">
                  <c:v>129881</c:v>
                </c:pt>
                <c:pt idx="10">
                  <c:v>138446</c:v>
                </c:pt>
                <c:pt idx="11">
                  <c:v>164059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05-4AC7-9FC7-C8664DB6DB3B}"/>
            </c:ext>
          </c:extLst>
        </c:ser>
        <c:ser>
          <c:idx val="1"/>
          <c:order val="1"/>
          <c:tx>
            <c:strRef>
              <c:f>immats_VP_mois!$A$6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1AE4F"/>
            </a:solidFill>
            <a:ln>
              <a:noFill/>
            </a:ln>
            <a:effectLst/>
          </c:spPr>
          <c:invertIfNegative val="0"/>
          <c:cat>
            <c:strRef>
              <c:f>immats_VP_mois!$B$4:$M$4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 </c:v>
                </c:pt>
                <c:pt idx="3">
                  <c:v>avril</c:v>
                </c:pt>
                <c:pt idx="4">
                  <c:v>mai 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immats_VP_mois!$B$6:$M$6</c:f>
              <c:numCache>
                <c:formatCode>#,##0</c:formatCode>
                <c:ptCount val="12"/>
                <c:pt idx="0">
                  <c:v>116222</c:v>
                </c:pt>
                <c:pt idx="1">
                  <c:v>129928</c:v>
                </c:pt>
                <c:pt idx="2">
                  <c:v>186668</c:v>
                </c:pt>
                <c:pt idx="3">
                  <c:v>134556</c:v>
                </c:pt>
                <c:pt idx="4">
                  <c:v>147059</c:v>
                </c:pt>
                <c:pt idx="5">
                  <c:v>191589</c:v>
                </c:pt>
                <c:pt idx="6">
                  <c:v>131618</c:v>
                </c:pt>
                <c:pt idx="7">
                  <c:v>115818</c:v>
                </c:pt>
                <c:pt idx="8">
                  <c:v>160356</c:v>
                </c:pt>
                <c:pt idx="9">
                  <c:v>156883</c:v>
                </c:pt>
                <c:pt idx="10">
                  <c:v>158136</c:v>
                </c:pt>
                <c:pt idx="11">
                  <c:v>188513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05-4AC7-9FC7-C8664DB6D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2900896"/>
        <c:axId val="172902560"/>
      </c:barChart>
      <c:catAx>
        <c:axId val="172900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72902560"/>
        <c:crosses val="autoZero"/>
        <c:auto val="1"/>
        <c:lblAlgn val="ctr"/>
        <c:lblOffset val="100"/>
        <c:noMultiLvlLbl val="0"/>
      </c:catAx>
      <c:valAx>
        <c:axId val="17290256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72900896"/>
        <c:crosses val="autoZero"/>
        <c:crossBetween val="between"/>
      </c:valAx>
      <c:spPr>
        <a:noFill/>
        <a:ln w="3175">
          <a:noFill/>
        </a:ln>
        <a:effectLst/>
      </c:spPr>
    </c:plotArea>
    <c:legend>
      <c:legendPos val="b"/>
      <c:layout>
        <c:manualLayout>
          <c:xMode val="edge"/>
          <c:yMode val="edge"/>
          <c:x val="0.3771103660539038"/>
          <c:y val="0.76535982891884935"/>
          <c:w val="0.2005157696704013"/>
          <c:h val="5.45593184534402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112389797429162E-2"/>
          <c:y val="5.2986512524084775E-2"/>
          <c:w val="0.90584914866410926"/>
          <c:h val="0.73540690000455144"/>
        </c:manualLayout>
      </c:layout>
      <c:lineChart>
        <c:grouping val="standard"/>
        <c:varyColors val="0"/>
        <c:ser>
          <c:idx val="0"/>
          <c:order val="0"/>
          <c:tx>
            <c:strRef>
              <c:f>statut!$B$3</c:f>
              <c:strCache>
                <c:ptCount val="1"/>
                <c:pt idx="0">
                  <c:v>Neuf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statut!$A$4:$A$16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statut!$B$4:$B$16</c:f>
              <c:numCache>
                <c:formatCode>0.0</c:formatCode>
                <c:ptCount val="13"/>
                <c:pt idx="0">
                  <c:v>39.654961006175903</c:v>
                </c:pt>
                <c:pt idx="1">
                  <c:v>43.178382661637663</c:v>
                </c:pt>
                <c:pt idx="2">
                  <c:v>44.415318816064385</c:v>
                </c:pt>
                <c:pt idx="3">
                  <c:v>45.796800323306158</c:v>
                </c:pt>
                <c:pt idx="4">
                  <c:v>47.757228610511248</c:v>
                </c:pt>
                <c:pt idx="5">
                  <c:v>49.71323421426564</c:v>
                </c:pt>
                <c:pt idx="6">
                  <c:v>50.560728973185512</c:v>
                </c:pt>
                <c:pt idx="7">
                  <c:v>49.973609860597968</c:v>
                </c:pt>
                <c:pt idx="8">
                  <c:v>54.101648065665707</c:v>
                </c:pt>
                <c:pt idx="9">
                  <c:v>51.688153764067948</c:v>
                </c:pt>
                <c:pt idx="10">
                  <c:v>55.46288656835803</c:v>
                </c:pt>
                <c:pt idx="11">
                  <c:v>53.463394527410507</c:v>
                </c:pt>
                <c:pt idx="12">
                  <c:v>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F-42AD-9C5E-42BAECA459E7}"/>
            </c:ext>
          </c:extLst>
        </c:ser>
        <c:ser>
          <c:idx val="1"/>
          <c:order val="1"/>
          <c:tx>
            <c:strRef>
              <c:f>statut!$C$3</c:f>
              <c:strCache>
                <c:ptCount val="1"/>
                <c:pt idx="0">
                  <c:v>Occasion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statut!$A$4:$A$16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statut!$C$4:$C$16</c:f>
              <c:numCache>
                <c:formatCode>0.0</c:formatCode>
                <c:ptCount val="13"/>
                <c:pt idx="0">
                  <c:v>2.5561286311528968</c:v>
                </c:pt>
                <c:pt idx="1">
                  <c:v>2.4708530437089973</c:v>
                </c:pt>
                <c:pt idx="2">
                  <c:v>2.8680929418173946</c:v>
                </c:pt>
                <c:pt idx="3">
                  <c:v>2.8743213581248459</c:v>
                </c:pt>
                <c:pt idx="4">
                  <c:v>2.7556743948605602</c:v>
                </c:pt>
                <c:pt idx="5">
                  <c:v>2.8125021335878992</c:v>
                </c:pt>
                <c:pt idx="6">
                  <c:v>2.8645746339290685</c:v>
                </c:pt>
                <c:pt idx="7">
                  <c:v>2.8972633263270184</c:v>
                </c:pt>
                <c:pt idx="8">
                  <c:v>3.0855812115057368</c:v>
                </c:pt>
                <c:pt idx="9">
                  <c:v>3.1182933718501991</c:v>
                </c:pt>
                <c:pt idx="10">
                  <c:v>3.5900353088648118</c:v>
                </c:pt>
                <c:pt idx="11">
                  <c:v>4.5666963604448805</c:v>
                </c:pt>
                <c:pt idx="12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F-42AD-9C5E-42BAECA45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099823"/>
        <c:axId val="150117711"/>
      </c:lineChart>
      <c:catAx>
        <c:axId val="150099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r-FR"/>
          </a:p>
        </c:txPr>
        <c:crossAx val="150117711"/>
        <c:crosses val="autoZero"/>
        <c:auto val="1"/>
        <c:lblAlgn val="ctr"/>
        <c:lblOffset val="100"/>
        <c:noMultiLvlLbl val="0"/>
      </c:catAx>
      <c:valAx>
        <c:axId val="150117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r-FR"/>
          </a:p>
        </c:txPr>
        <c:crossAx val="1500998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770210469969984E-2"/>
          <c:y val="4.7643329920413133E-2"/>
          <c:w val="0.85627359946004866"/>
          <c:h val="0.72673683116120302"/>
        </c:manualLayout>
      </c:layout>
      <c:areaChart>
        <c:grouping val="stacked"/>
        <c:varyColors val="0"/>
        <c:ser>
          <c:idx val="0"/>
          <c:order val="0"/>
          <c:tx>
            <c:strRef>
              <c:f>immats_VP_énergies_volumes!$A$2</c:f>
              <c:strCache>
                <c:ptCount val="1"/>
                <c:pt idx="0">
                  <c:v>Diesel - hybride non rechargeable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cat>
            <c:numRef>
              <c:f>immats_VP_énergies_volumes!$B$1:$O$1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immats_VP_énergies_volumes!$B$2:$O$2</c:f>
              <c:numCache>
                <c:formatCode>#######0</c:formatCode>
                <c:ptCount val="14"/>
                <c:pt idx="0">
                  <c:v>0</c:v>
                </c:pt>
                <c:pt idx="1">
                  <c:v>753</c:v>
                </c:pt>
                <c:pt idx="2">
                  <c:v>9984</c:v>
                </c:pt>
                <c:pt idx="3">
                  <c:v>13944</c:v>
                </c:pt>
                <c:pt idx="4">
                  <c:v>9474</c:v>
                </c:pt>
                <c:pt idx="5">
                  <c:v>19295</c:v>
                </c:pt>
                <c:pt idx="6">
                  <c:v>4733</c:v>
                </c:pt>
                <c:pt idx="7">
                  <c:v>1031</c:v>
                </c:pt>
                <c:pt idx="8">
                  <c:v>2794</c:v>
                </c:pt>
                <c:pt idx="9">
                  <c:v>11434</c:v>
                </c:pt>
                <c:pt idx="10">
                  <c:v>23578</c:v>
                </c:pt>
                <c:pt idx="11">
                  <c:v>36979</c:v>
                </c:pt>
                <c:pt idx="12">
                  <c:v>25547</c:v>
                </c:pt>
                <c:pt idx="13">
                  <c:v>21955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62-4535-8A3A-2150938949C6}"/>
            </c:ext>
          </c:extLst>
        </c:ser>
        <c:ser>
          <c:idx val="1"/>
          <c:order val="1"/>
          <c:tx>
            <c:strRef>
              <c:f>immats_VP_énergies_volumes!$A$3</c:f>
              <c:strCache>
                <c:ptCount val="1"/>
                <c:pt idx="0">
                  <c:v>Diesel - thermique</c:v>
                </c:pt>
              </c:strCache>
            </c:strRef>
          </c:tx>
          <c:spPr>
            <a:solidFill>
              <a:srgbClr val="FF9940"/>
            </a:solidFill>
            <a:ln>
              <a:noFill/>
            </a:ln>
            <a:effectLst/>
          </c:spPr>
          <c:cat>
            <c:numRef>
              <c:f>immats_VP_énergies_volumes!$B$1:$O$1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immats_VP_énergies_volumes!$B$3:$O$3</c:f>
              <c:numCache>
                <c:formatCode>#######0</c:formatCode>
                <c:ptCount val="14"/>
                <c:pt idx="0">
                  <c:v>1600745</c:v>
                </c:pt>
                <c:pt idx="1">
                  <c:v>1603318</c:v>
                </c:pt>
                <c:pt idx="2">
                  <c:v>1389931</c:v>
                </c:pt>
                <c:pt idx="3">
                  <c:v>1207895</c:v>
                </c:pt>
                <c:pt idx="4">
                  <c:v>1159014</c:v>
                </c:pt>
                <c:pt idx="5">
                  <c:v>1110732</c:v>
                </c:pt>
                <c:pt idx="6">
                  <c:v>1065952</c:v>
                </c:pt>
                <c:pt idx="7">
                  <c:v>1013099</c:v>
                </c:pt>
                <c:pt idx="8">
                  <c:v>856583</c:v>
                </c:pt>
                <c:pt idx="9">
                  <c:v>761198</c:v>
                </c:pt>
                <c:pt idx="10">
                  <c:v>513168</c:v>
                </c:pt>
                <c:pt idx="11">
                  <c:v>354949</c:v>
                </c:pt>
                <c:pt idx="12">
                  <c:v>241783</c:v>
                </c:pt>
                <c:pt idx="13">
                  <c:v>172885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62-4535-8A3A-2150938949C6}"/>
            </c:ext>
          </c:extLst>
        </c:ser>
        <c:ser>
          <c:idx val="2"/>
          <c:order val="2"/>
          <c:tx>
            <c:strRef>
              <c:f>immats_VP_énergies_volumes!$A$4</c:f>
              <c:strCache>
                <c:ptCount val="1"/>
                <c:pt idx="0">
                  <c:v>Électrique et hydrogène</c:v>
                </c:pt>
              </c:strCache>
            </c:strRef>
          </c:tx>
          <c:spPr>
            <a:solidFill>
              <a:srgbClr val="91AE4F"/>
            </a:solidFill>
            <a:ln>
              <a:noFill/>
            </a:ln>
            <a:effectLst/>
          </c:spPr>
          <c:cat>
            <c:numRef>
              <c:f>immats_VP_énergies_volumes!$B$1:$O$1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immats_VP_énergies_volumes!$B$4:$O$4</c:f>
              <c:numCache>
                <c:formatCode>#######0</c:formatCode>
                <c:ptCount val="14"/>
                <c:pt idx="0">
                  <c:v>187</c:v>
                </c:pt>
                <c:pt idx="1">
                  <c:v>2637</c:v>
                </c:pt>
                <c:pt idx="2">
                  <c:v>5671</c:v>
                </c:pt>
                <c:pt idx="3">
                  <c:v>8901</c:v>
                </c:pt>
                <c:pt idx="4">
                  <c:v>10741</c:v>
                </c:pt>
                <c:pt idx="5">
                  <c:v>17540</c:v>
                </c:pt>
                <c:pt idx="6">
                  <c:v>22220</c:v>
                </c:pt>
                <c:pt idx="7">
                  <c:v>25425</c:v>
                </c:pt>
                <c:pt idx="8">
                  <c:v>31723</c:v>
                </c:pt>
                <c:pt idx="9">
                  <c:v>43627</c:v>
                </c:pt>
                <c:pt idx="10">
                  <c:v>112710</c:v>
                </c:pt>
                <c:pt idx="11">
                  <c:v>165627</c:v>
                </c:pt>
                <c:pt idx="12">
                  <c:v>207364</c:v>
                </c:pt>
                <c:pt idx="13">
                  <c:v>303895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62-4535-8A3A-2150938949C6}"/>
            </c:ext>
          </c:extLst>
        </c:ser>
        <c:ser>
          <c:idx val="3"/>
          <c:order val="3"/>
          <c:tx>
            <c:strRef>
              <c:f>immats_VP_énergies_volumes!$A$5</c:f>
              <c:strCache>
                <c:ptCount val="1"/>
                <c:pt idx="0">
                  <c:v>Essence - hybride non rechargeable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cat>
            <c:numRef>
              <c:f>immats_VP_énergies_volumes!$B$1:$O$1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immats_VP_énergies_volumes!$B$5:$O$5</c:f>
              <c:numCache>
                <c:formatCode>#######0</c:formatCode>
                <c:ptCount val="14"/>
                <c:pt idx="0">
                  <c:v>9930</c:v>
                </c:pt>
                <c:pt idx="1">
                  <c:v>13166</c:v>
                </c:pt>
                <c:pt idx="2">
                  <c:v>17839</c:v>
                </c:pt>
                <c:pt idx="3">
                  <c:v>33402</c:v>
                </c:pt>
                <c:pt idx="4">
                  <c:v>33380</c:v>
                </c:pt>
                <c:pt idx="5">
                  <c:v>37642</c:v>
                </c:pt>
                <c:pt idx="6">
                  <c:v>48420</c:v>
                </c:pt>
                <c:pt idx="7">
                  <c:v>70320</c:v>
                </c:pt>
                <c:pt idx="8">
                  <c:v>90727</c:v>
                </c:pt>
                <c:pt idx="9">
                  <c:v>97951</c:v>
                </c:pt>
                <c:pt idx="10">
                  <c:v>149738</c:v>
                </c:pt>
                <c:pt idx="11">
                  <c:v>262497</c:v>
                </c:pt>
                <c:pt idx="12">
                  <c:v>316690</c:v>
                </c:pt>
                <c:pt idx="13">
                  <c:v>420145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62-4535-8A3A-2150938949C6}"/>
            </c:ext>
          </c:extLst>
        </c:ser>
        <c:ser>
          <c:idx val="4"/>
          <c:order val="4"/>
          <c:tx>
            <c:strRef>
              <c:f>immats_VP_énergies_volumes!$A$6</c:f>
              <c:strCache>
                <c:ptCount val="1"/>
                <c:pt idx="0">
                  <c:v>Essence - thermique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cat>
            <c:numRef>
              <c:f>immats_VP_énergies_volumes!$B$1:$O$1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immats_VP_énergies_volumes!$B$6:$O$6</c:f>
              <c:numCache>
                <c:formatCode>#######0</c:formatCode>
                <c:ptCount val="14"/>
                <c:pt idx="0">
                  <c:v>587578</c:v>
                </c:pt>
                <c:pt idx="1">
                  <c:v>595398</c:v>
                </c:pt>
                <c:pt idx="2">
                  <c:v>494357</c:v>
                </c:pt>
                <c:pt idx="3">
                  <c:v>548706</c:v>
                </c:pt>
                <c:pt idx="4">
                  <c:v>610127</c:v>
                </c:pt>
                <c:pt idx="5">
                  <c:v>763215</c:v>
                </c:pt>
                <c:pt idx="6">
                  <c:v>910617</c:v>
                </c:pt>
                <c:pt idx="7">
                  <c:v>1034534</c:v>
                </c:pt>
                <c:pt idx="8">
                  <c:v>1224694</c:v>
                </c:pt>
                <c:pt idx="9">
                  <c:v>1322937</c:v>
                </c:pt>
                <c:pt idx="10">
                  <c:v>802718</c:v>
                </c:pt>
                <c:pt idx="11">
                  <c:v>700919</c:v>
                </c:pt>
                <c:pt idx="12">
                  <c:v>611179</c:v>
                </c:pt>
                <c:pt idx="13">
                  <c:v>672749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62-4535-8A3A-2150938949C6}"/>
            </c:ext>
          </c:extLst>
        </c:ser>
        <c:ser>
          <c:idx val="5"/>
          <c:order val="5"/>
          <c:tx>
            <c:strRef>
              <c:f>immats_VP_énergies_volumes!$A$7</c:f>
              <c:strCache>
                <c:ptCount val="1"/>
                <c:pt idx="0">
                  <c:v>Gaz et non disponible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cat>
            <c:numRef>
              <c:f>immats_VP_énergies_volumes!$B$1:$O$1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immats_VP_énergies_volumes!$B$7:$O$7</c:f>
              <c:numCache>
                <c:formatCode>#######0</c:formatCode>
                <c:ptCount val="14"/>
                <c:pt idx="0">
                  <c:v>75859</c:v>
                </c:pt>
                <c:pt idx="1">
                  <c:v>12178</c:v>
                </c:pt>
                <c:pt idx="2">
                  <c:v>2223</c:v>
                </c:pt>
                <c:pt idx="3">
                  <c:v>2976</c:v>
                </c:pt>
                <c:pt idx="4">
                  <c:v>2385</c:v>
                </c:pt>
                <c:pt idx="5">
                  <c:v>1693</c:v>
                </c:pt>
                <c:pt idx="6">
                  <c:v>595</c:v>
                </c:pt>
                <c:pt idx="7">
                  <c:v>1172</c:v>
                </c:pt>
                <c:pt idx="8">
                  <c:v>2307</c:v>
                </c:pt>
                <c:pt idx="9">
                  <c:v>2341</c:v>
                </c:pt>
                <c:pt idx="10">
                  <c:v>16657</c:v>
                </c:pt>
                <c:pt idx="11">
                  <c:v>46462</c:v>
                </c:pt>
                <c:pt idx="12">
                  <c:v>46951</c:v>
                </c:pt>
                <c:pt idx="13">
                  <c:v>62882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B62-4535-8A3A-2150938949C6}"/>
            </c:ext>
          </c:extLst>
        </c:ser>
        <c:ser>
          <c:idx val="6"/>
          <c:order val="6"/>
          <c:tx>
            <c:strRef>
              <c:f>immats_VP_énergies_volumes!$A$8</c:f>
              <c:strCache>
                <c:ptCount val="1"/>
                <c:pt idx="0">
                  <c:v>Hybride rechargeable</c:v>
                </c:pt>
              </c:strCache>
            </c:strRef>
          </c:tx>
          <c:spPr>
            <a:solidFill>
              <a:srgbClr val="FDCF41"/>
            </a:solidFill>
            <a:ln>
              <a:noFill/>
            </a:ln>
            <a:effectLst/>
          </c:spPr>
          <c:cat>
            <c:numRef>
              <c:f>immats_VP_énergies_volumes!$B$1:$O$1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immats_VP_énergies_volumes!$B$8:$O$8</c:f>
              <c:numCache>
                <c:formatCode>#######0</c:formatCode>
                <c:ptCount val="14"/>
                <c:pt idx="0">
                  <c:v>83</c:v>
                </c:pt>
                <c:pt idx="1">
                  <c:v>56</c:v>
                </c:pt>
                <c:pt idx="2">
                  <c:v>667</c:v>
                </c:pt>
                <c:pt idx="3">
                  <c:v>854</c:v>
                </c:pt>
                <c:pt idx="4">
                  <c:v>2058</c:v>
                </c:pt>
                <c:pt idx="5">
                  <c:v>5820</c:v>
                </c:pt>
                <c:pt idx="6">
                  <c:v>7632</c:v>
                </c:pt>
                <c:pt idx="7">
                  <c:v>12089</c:v>
                </c:pt>
                <c:pt idx="8">
                  <c:v>14753</c:v>
                </c:pt>
                <c:pt idx="9">
                  <c:v>18789</c:v>
                </c:pt>
                <c:pt idx="10">
                  <c:v>74961</c:v>
                </c:pt>
                <c:pt idx="11">
                  <c:v>141242</c:v>
                </c:pt>
                <c:pt idx="12">
                  <c:v>127436</c:v>
                </c:pt>
                <c:pt idx="13">
                  <c:v>162835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B62-4535-8A3A-215093894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5950047"/>
        <c:axId val="1175958783"/>
      </c:areaChart>
      <c:catAx>
        <c:axId val="11759500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175958783"/>
        <c:crosses val="autoZero"/>
        <c:auto val="1"/>
        <c:lblAlgn val="ctr"/>
        <c:lblOffset val="100"/>
        <c:noMultiLvlLbl val="0"/>
      </c:catAx>
      <c:valAx>
        <c:axId val="117595878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175950047"/>
        <c:crosses val="autoZero"/>
        <c:crossBetween val="midCat"/>
      </c:valAx>
      <c:spPr>
        <a:noFill/>
        <a:ln w="3175">
          <a:noFill/>
        </a:ln>
        <a:effectLst/>
      </c:spPr>
    </c:plotArea>
    <c:legend>
      <c:legendPos val="b"/>
      <c:layout>
        <c:manualLayout>
          <c:xMode val="edge"/>
          <c:yMode val="edge"/>
          <c:x val="0.13846450527438714"/>
          <c:y val="0.85063546387560163"/>
          <c:w val="0.73091809806465946"/>
          <c:h val="0.147703433401297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'immatriculations occasions'!$C$2</c:f>
              <c:strCache>
                <c:ptCount val="1"/>
                <c:pt idx="0">
                  <c:v>Occasion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numRef>
              <c:f>'immatriculations occasions'!$B$3:$B$16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'immatriculations occasions'!$C$3:$C$16</c:f>
              <c:numCache>
                <c:formatCode>#######0</c:formatCode>
                <c:ptCount val="14"/>
                <c:pt idx="0">
                  <c:v>5485082</c:v>
                </c:pt>
                <c:pt idx="1">
                  <c:v>5535606</c:v>
                </c:pt>
                <c:pt idx="2">
                  <c:v>5480632</c:v>
                </c:pt>
                <c:pt idx="3">
                  <c:v>5478690</c:v>
                </c:pt>
                <c:pt idx="4">
                  <c:v>5542547</c:v>
                </c:pt>
                <c:pt idx="5">
                  <c:v>5632083</c:v>
                </c:pt>
                <c:pt idx="6">
                  <c:v>5726790</c:v>
                </c:pt>
                <c:pt idx="7">
                  <c:v>5763309</c:v>
                </c:pt>
                <c:pt idx="8">
                  <c:v>5712659</c:v>
                </c:pt>
                <c:pt idx="9">
                  <c:v>5855065</c:v>
                </c:pt>
                <c:pt idx="10">
                  <c:v>5673976</c:v>
                </c:pt>
                <c:pt idx="11">
                  <c:v>6134019</c:v>
                </c:pt>
                <c:pt idx="12">
                  <c:v>5320980</c:v>
                </c:pt>
                <c:pt idx="13">
                  <c:v>5309009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7A-4740-93A2-5EE3BA39F1F2}"/>
            </c:ext>
          </c:extLst>
        </c:ser>
        <c:ser>
          <c:idx val="1"/>
          <c:order val="1"/>
          <c:tx>
            <c:strRef>
              <c:f>'immatriculations occasions'!$D$2</c:f>
              <c:strCache>
                <c:ptCount val="1"/>
                <c:pt idx="0">
                  <c:v>Neuf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numRef>
              <c:f>'immatriculations occasions'!$B$3:$B$16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'immatriculations occasions'!$D$3:$D$16</c:f>
              <c:numCache>
                <c:formatCode>#######0</c:formatCode>
                <c:ptCount val="14"/>
                <c:pt idx="0">
                  <c:v>2274382</c:v>
                </c:pt>
                <c:pt idx="1">
                  <c:v>2227506</c:v>
                </c:pt>
                <c:pt idx="2">
                  <c:v>1920672</c:v>
                </c:pt>
                <c:pt idx="3">
                  <c:v>1816678</c:v>
                </c:pt>
                <c:pt idx="4">
                  <c:v>1827179</c:v>
                </c:pt>
                <c:pt idx="5">
                  <c:v>1955937</c:v>
                </c:pt>
                <c:pt idx="6">
                  <c:v>2060169</c:v>
                </c:pt>
                <c:pt idx="7">
                  <c:v>2157670</c:v>
                </c:pt>
                <c:pt idx="8">
                  <c:v>2223581</c:v>
                </c:pt>
                <c:pt idx="9">
                  <c:v>2258277</c:v>
                </c:pt>
                <c:pt idx="10">
                  <c:v>1693530</c:v>
                </c:pt>
                <c:pt idx="11">
                  <c:v>1708675</c:v>
                </c:pt>
                <c:pt idx="12">
                  <c:v>1576950</c:v>
                </c:pt>
                <c:pt idx="13">
                  <c:v>1817346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7A-4740-93A2-5EE3BA39F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11757840"/>
        <c:axId val="1"/>
      </c:barChart>
      <c:lineChart>
        <c:grouping val="standard"/>
        <c:varyColors val="0"/>
        <c:ser>
          <c:idx val="3"/>
          <c:order val="2"/>
          <c:tx>
            <c:strRef>
              <c:f>'immatriculations occasions'!$F$2</c:f>
              <c:strCache>
                <c:ptCount val="1"/>
                <c:pt idx="0">
                  <c:v>Part de l'occasion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'immatriculations occasions'!$F$3:$F$16</c:f>
              <c:numCache>
                <c:formatCode>0%</c:formatCode>
                <c:ptCount val="14"/>
                <c:pt idx="0">
                  <c:v>0.70688929029118508</c:v>
                </c:pt>
                <c:pt idx="1">
                  <c:v>0.71306532740993556</c:v>
                </c:pt>
                <c:pt idx="2">
                  <c:v>0.7404954586380994</c:v>
                </c:pt>
                <c:pt idx="3">
                  <c:v>0.75098199295772328</c:v>
                </c:pt>
                <c:pt idx="4">
                  <c:v>0.75206961561393193</c:v>
                </c:pt>
                <c:pt idx="5">
                  <c:v>0.74223354709133604</c:v>
                </c:pt>
                <c:pt idx="6">
                  <c:v>0.73543343428416663</c:v>
                </c:pt>
                <c:pt idx="7">
                  <c:v>0.72760059078555817</c:v>
                </c:pt>
                <c:pt idx="8">
                  <c:v>0.71981933510075302</c:v>
                </c:pt>
                <c:pt idx="9">
                  <c:v>0.72165884292810534</c:v>
                </c:pt>
                <c:pt idx="10">
                  <c:v>0.77013523979485055</c:v>
                </c:pt>
                <c:pt idx="11">
                  <c:v>0.78213162466876818</c:v>
                </c:pt>
                <c:pt idx="12">
                  <c:v>0.77138793812056661</c:v>
                </c:pt>
                <c:pt idx="13">
                  <c:v>0.74498239282213696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D010-4A10-AE62-1DB900DAB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11757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r-FR"/>
          </a:p>
        </c:txPr>
        <c:crossAx val="41175784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0.85000000000000009"/>
          <c:min val="0"/>
        </c:scaling>
        <c:delete val="0"/>
        <c:axPos val="r"/>
        <c:numFmt formatCode="0%" sourceLinked="1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r-FR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057044248079561"/>
          <c:y val="0.94254646782018248"/>
          <c:w val="0.41885911503840889"/>
          <c:h val="4.8357759422301451E-2"/>
        </c:manualLayout>
      </c:layout>
      <c:overlay val="0"/>
      <c:txPr>
        <a:bodyPr/>
        <a:lstStyle/>
        <a:p>
          <a:pPr>
            <a:defRPr sz="900" baseline="0">
              <a:solidFill>
                <a:sysClr val="windowText" lastClr="000000"/>
              </a:solidFill>
              <a:latin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/>
              <a:t>répartition d</a:t>
            </a:r>
            <a:r>
              <a:rPr lang="fr-FR" sz="1200" baseline="0"/>
              <a:t>es achats de voitures particulières selon les marchés neuf / occasion</a:t>
            </a:r>
            <a:endParaRPr lang="fr-FR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'[1]immatriculations occasions'!$C$2</c:f>
              <c:strCache>
                <c:ptCount val="1"/>
                <c:pt idx="0">
                  <c:v>Occasion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7E12C322-1812-4D8D-B359-208A768DA02F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F796-43B3-9A23-CB0FD969AF6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978077E-1098-4BD5-B7E8-2DB3057F58E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F796-43B3-9A23-CB0FD969AF6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385FE39-D1ED-4DF6-A8F0-0FFC08ADD80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F796-43B3-9A23-CB0FD969AF6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078DC99-8AEA-4966-BB75-C2A4D905177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F796-43B3-9A23-CB0FD969AF6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A2AF5A58-DFBB-436A-993E-0DC79C123F2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F796-43B3-9A23-CB0FD969AF6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72A0C7CE-0CE9-43CD-B0EF-BF15084A30C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F796-43B3-9A23-CB0FD969AF6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7F3FBB4-F177-4E1F-8FC1-5D592B0D27F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F796-43B3-9A23-CB0FD969AF6B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5F9CF328-4CE8-4800-B62D-DE1A10C2E86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F796-43B3-9A23-CB0FD969AF6B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9C8D99CD-9600-4813-AE05-85100377DA7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F796-43B3-9A23-CB0FD969AF6B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9E7A4C66-7F47-4B6F-907B-1DDC737AA9B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F796-43B3-9A23-CB0FD969AF6B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FEB2A815-501F-4D65-B15E-A2DCB529B1E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F796-43B3-9A23-CB0FD969AF6B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BC997088-283E-4B76-9399-5C6B66C99DB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F796-43B3-9A23-CB0FD969AF6B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A21E4809-0EA9-41F9-AB64-1F6FA1D16BE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F796-43B3-9A23-CB0FD969AF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'[1]immatriculations occasions'!$B$3:$B$15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'[1]immatriculations occasions'!$C$3:$C$15</c:f>
              <c:numCache>
                <c:formatCode>General</c:formatCode>
                <c:ptCount val="13"/>
                <c:pt idx="0">
                  <c:v>5485082</c:v>
                </c:pt>
                <c:pt idx="1">
                  <c:v>5535606</c:v>
                </c:pt>
                <c:pt idx="2">
                  <c:v>5480632</c:v>
                </c:pt>
                <c:pt idx="3">
                  <c:v>5478690</c:v>
                </c:pt>
                <c:pt idx="4">
                  <c:v>5542547</c:v>
                </c:pt>
                <c:pt idx="5">
                  <c:v>5632083</c:v>
                </c:pt>
                <c:pt idx="6">
                  <c:v>5726790</c:v>
                </c:pt>
                <c:pt idx="7">
                  <c:v>5763309</c:v>
                </c:pt>
                <c:pt idx="8">
                  <c:v>5712659</c:v>
                </c:pt>
                <c:pt idx="9">
                  <c:v>5855065</c:v>
                </c:pt>
                <c:pt idx="10">
                  <c:v>5673976</c:v>
                </c:pt>
                <c:pt idx="11">
                  <c:v>6134019</c:v>
                </c:pt>
                <c:pt idx="12">
                  <c:v>5320980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'[1]immatriculations occasions'!$F$3:$F$15</c15:f>
                <c15:dlblRangeCache>
                  <c:ptCount val="13"/>
                  <c:pt idx="0">
                    <c:v>0,70688929</c:v>
                  </c:pt>
                  <c:pt idx="1">
                    <c:v>0,713065327</c:v>
                  </c:pt>
                  <c:pt idx="2">
                    <c:v>0,740495459</c:v>
                  </c:pt>
                  <c:pt idx="3">
                    <c:v>0,750981993</c:v>
                  </c:pt>
                  <c:pt idx="4">
                    <c:v>0,752069616</c:v>
                  </c:pt>
                  <c:pt idx="5">
                    <c:v>0,742233547</c:v>
                  </c:pt>
                  <c:pt idx="6">
                    <c:v>0,735433434</c:v>
                  </c:pt>
                  <c:pt idx="7">
                    <c:v>0,727600591</c:v>
                  </c:pt>
                  <c:pt idx="8">
                    <c:v>0,719819335</c:v>
                  </c:pt>
                  <c:pt idx="9">
                    <c:v>0,721658843</c:v>
                  </c:pt>
                  <c:pt idx="10">
                    <c:v>0,77013524</c:v>
                  </c:pt>
                  <c:pt idx="11">
                    <c:v>0,782131625</c:v>
                  </c:pt>
                  <c:pt idx="12">
                    <c:v>0,771387938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D-F796-43B3-9A23-CB0FD969AF6B}"/>
            </c:ext>
          </c:extLst>
        </c:ser>
        <c:ser>
          <c:idx val="1"/>
          <c:order val="1"/>
          <c:tx>
            <c:strRef>
              <c:f>'[1]immatriculations occasions'!$D$2</c:f>
              <c:strCache>
                <c:ptCount val="1"/>
                <c:pt idx="0">
                  <c:v>Neuf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E98D9072-B174-4C63-B950-8EBFA04525DF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F796-43B3-9A23-CB0FD969AF6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CAB60A9-90F9-4CF0-84AD-9B3B2E8ED30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F796-43B3-9A23-CB0FD969AF6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7DAD7D4-4D84-426D-837C-B5B23CB049B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F796-43B3-9A23-CB0FD969AF6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1827D29-6609-4D95-8D1F-0A65330468C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F796-43B3-9A23-CB0FD969AF6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6F4B9CB-A01D-4F09-AAC0-39C9E2480A3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F796-43B3-9A23-CB0FD969AF6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D5E8DE97-2279-4DF8-8109-B802A833D5C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F796-43B3-9A23-CB0FD969AF6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18FA3CF9-25C9-4F99-A9F6-1C5031CC34A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F796-43B3-9A23-CB0FD969AF6B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D8461C9A-63F1-4532-AC41-CE4A115B37B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F796-43B3-9A23-CB0FD969AF6B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225E6D5A-E0D7-4E2E-959C-7D972F7B1B2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F796-43B3-9A23-CB0FD969AF6B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55FC6CD0-251E-4D03-AE2F-9F624A06B81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F796-43B3-9A23-CB0FD969AF6B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CF40C985-DC57-4F68-8F9F-133657DB7FF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F796-43B3-9A23-CB0FD969AF6B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B7A62355-9D87-4948-9691-73E47783CE2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F796-43B3-9A23-CB0FD969AF6B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9618364A-3D6A-4723-BB36-E161985649E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F796-43B3-9A23-CB0FD969AF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'[1]immatriculations occasions'!$B$3:$B$15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'[1]immatriculations occasions'!$D$3:$D$15</c:f>
              <c:numCache>
                <c:formatCode>General</c:formatCode>
                <c:ptCount val="13"/>
                <c:pt idx="0">
                  <c:v>2274382</c:v>
                </c:pt>
                <c:pt idx="1">
                  <c:v>2227506</c:v>
                </c:pt>
                <c:pt idx="2">
                  <c:v>1920672</c:v>
                </c:pt>
                <c:pt idx="3">
                  <c:v>1816678</c:v>
                </c:pt>
                <c:pt idx="4">
                  <c:v>1827179</c:v>
                </c:pt>
                <c:pt idx="5">
                  <c:v>1955937</c:v>
                </c:pt>
                <c:pt idx="6">
                  <c:v>2060169</c:v>
                </c:pt>
                <c:pt idx="7">
                  <c:v>2157670</c:v>
                </c:pt>
                <c:pt idx="8">
                  <c:v>2223581</c:v>
                </c:pt>
                <c:pt idx="9">
                  <c:v>2258277</c:v>
                </c:pt>
                <c:pt idx="10">
                  <c:v>1693530</c:v>
                </c:pt>
                <c:pt idx="11">
                  <c:v>1708675</c:v>
                </c:pt>
                <c:pt idx="12">
                  <c:v>1576950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'[1]immatriculations occasions'!$G$3:$G$15</c15:f>
                <c15:dlblRangeCache>
                  <c:ptCount val="13"/>
                  <c:pt idx="0">
                    <c:v>0,29311071</c:v>
                  </c:pt>
                  <c:pt idx="1">
                    <c:v>0,286934673</c:v>
                  </c:pt>
                  <c:pt idx="2">
                    <c:v>0,259504541</c:v>
                  </c:pt>
                  <c:pt idx="3">
                    <c:v>0,249018007</c:v>
                  </c:pt>
                  <c:pt idx="4">
                    <c:v>0,247930384</c:v>
                  </c:pt>
                  <c:pt idx="5">
                    <c:v>0,257766453</c:v>
                  </c:pt>
                  <c:pt idx="6">
                    <c:v>0,264566566</c:v>
                  </c:pt>
                  <c:pt idx="7">
                    <c:v>0,272399409</c:v>
                  </c:pt>
                  <c:pt idx="8">
                    <c:v>0,280180665</c:v>
                  </c:pt>
                  <c:pt idx="9">
                    <c:v>0,278341157</c:v>
                  </c:pt>
                  <c:pt idx="10">
                    <c:v>0,22986476</c:v>
                  </c:pt>
                  <c:pt idx="11">
                    <c:v>0,217868375</c:v>
                  </c:pt>
                  <c:pt idx="12">
                    <c:v>0,228612062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B-F796-43B3-9A23-CB0FD969A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71461664"/>
        <c:axId val="1771464160"/>
      </c:barChart>
      <c:catAx>
        <c:axId val="1771461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1464160"/>
        <c:crosses val="autoZero"/>
        <c:auto val="1"/>
        <c:lblAlgn val="ctr"/>
        <c:lblOffset val="100"/>
        <c:noMultiLvlLbl val="0"/>
      </c:catAx>
      <c:valAx>
        <c:axId val="1771464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1461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36895196447974"/>
          <c:y val="7.4997343103696823E-2"/>
          <c:w val="0.45792498893345318"/>
          <c:h val="0.5388162027532811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AB1B-4F21-BA55-93A5795EE16B}"/>
              </c:ext>
            </c:extLst>
          </c:dPt>
          <c:dPt>
            <c:idx val="1"/>
            <c:bubble3D val="0"/>
            <c:explosion val="2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CEF-47C3-933F-38F3DDD0C3EB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CEF-47C3-933F-38F3DDD0C3EB}"/>
              </c:ext>
            </c:extLst>
          </c:dPt>
          <c:dPt>
            <c:idx val="3"/>
            <c:bubble3D val="0"/>
            <c:spPr>
              <a:solidFill>
                <a:srgbClr val="F0C2E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CEF-47C3-933F-38F3DDD0C3EB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CEF-47C3-933F-38F3DDD0C3EB}"/>
              </c:ext>
            </c:extLst>
          </c:dPt>
          <c:dPt>
            <c:idx val="5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B1B-4F21-BA55-93A5795EE16B}"/>
              </c:ext>
            </c:extLst>
          </c:dPt>
          <c:dPt>
            <c:idx val="6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B1B-4F21-BA55-93A5795EE16B}"/>
              </c:ext>
            </c:extLst>
          </c:dPt>
          <c:dLbls>
            <c:dLbl>
              <c:idx val="0"/>
              <c:layout>
                <c:manualLayout>
                  <c:x val="2.8169443935787096E-3"/>
                  <c:y val="-0.100861019228210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1B-4F21-BA55-93A5795EE16B}"/>
                </c:ext>
              </c:extLst>
            </c:dLbl>
            <c:dLbl>
              <c:idx val="5"/>
              <c:layout>
                <c:manualLayout>
                  <c:x val="-4.1655330874338432E-2"/>
                  <c:y val="-7.4074008248641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1B-4F21-BA55-93A5795EE16B}"/>
                </c:ext>
              </c:extLst>
            </c:dLbl>
            <c:dLbl>
              <c:idx val="6"/>
              <c:layout>
                <c:manualLayout>
                  <c:x val="-8.3102257566640865E-3"/>
                  <c:y val="-1.4790071975032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1B-4F21-BA55-93A5795EE1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immats_VP_énergies_parts!$A$2:$A$8</c:f>
              <c:strCache>
                <c:ptCount val="7"/>
                <c:pt idx="0">
                  <c:v>Diesel - hybride non rechargeable (Crit'Air 2)</c:v>
                </c:pt>
                <c:pt idx="1">
                  <c:v>Diesel - thermique (Crit'Air 2)</c:v>
                </c:pt>
                <c:pt idx="2">
                  <c:v>Électrique et hydrogène (Crit'Air E)</c:v>
                </c:pt>
                <c:pt idx="3">
                  <c:v>Essence - hybride non rechargeable (Crit'Air 1)</c:v>
                </c:pt>
                <c:pt idx="4">
                  <c:v>Essence - thermique (Crit'Air 1)</c:v>
                </c:pt>
                <c:pt idx="5">
                  <c:v>Gaz et non disponible (Crit'Air 1)</c:v>
                </c:pt>
                <c:pt idx="6">
                  <c:v>Hybride rechargeable (Crit'Air 1)</c:v>
                </c:pt>
              </c:strCache>
            </c:strRef>
          </c:cat>
          <c:val>
            <c:numRef>
              <c:f>immats_VP_énergies_parts!$B$2:$B$8</c:f>
              <c:numCache>
                <c:formatCode>0.0</c:formatCode>
                <c:ptCount val="7"/>
                <c:pt idx="0">
                  <c:v>1.6</c:v>
                </c:pt>
                <c:pt idx="1">
                  <c:v>15.3</c:v>
                </c:pt>
                <c:pt idx="2">
                  <c:v>13.1</c:v>
                </c:pt>
                <c:pt idx="3">
                  <c:v>20.100000000000001</c:v>
                </c:pt>
                <c:pt idx="4">
                  <c:v>38.799999999999997</c:v>
                </c:pt>
                <c:pt idx="5">
                  <c:v>3</c:v>
                </c:pt>
                <c:pt idx="6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1B-4F21-BA55-93A5795EE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530066009190713E-2"/>
          <c:y val="0.69815502408477348"/>
          <c:w val="0.85344969378827651"/>
          <c:h val="0.208232980824171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531905230411434"/>
          <c:y val="0.11047729010956479"/>
          <c:w val="0.44571191510008823"/>
          <c:h val="0.7397912557657773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25E-4DC5-B0A5-B4BC50A2F0B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5C4-44D0-8F90-7B5A16B69410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5C4-44D0-8F90-7B5A16B69410}"/>
              </c:ext>
            </c:extLst>
          </c:dPt>
          <c:dPt>
            <c:idx val="3"/>
            <c:bubble3D val="0"/>
            <c:spPr>
              <a:solidFill>
                <a:srgbClr val="F0C2E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5C4-44D0-8F90-7B5A16B69410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5C4-44D0-8F90-7B5A16B69410}"/>
              </c:ext>
            </c:extLst>
          </c:dPt>
          <c:dPt>
            <c:idx val="5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25E-4DC5-B0A5-B4BC50A2F0B2}"/>
              </c:ext>
            </c:extLst>
          </c:dPt>
          <c:dPt>
            <c:idx val="6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25E-4DC5-B0A5-B4BC50A2F0B2}"/>
              </c:ext>
            </c:extLst>
          </c:dPt>
          <c:dLbls>
            <c:dLbl>
              <c:idx val="0"/>
              <c:layout>
                <c:manualLayout>
                  <c:x val="7.384670136570948E-4"/>
                  <c:y val="-0.141106184402531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5E-4DC5-B0A5-B4BC50A2F0B2}"/>
                </c:ext>
              </c:extLst>
            </c:dLbl>
            <c:dLbl>
              <c:idx val="5"/>
              <c:layout>
                <c:manualLayout>
                  <c:x val="-4.6296853807739936E-2"/>
                  <c:y val="-0.105141059134354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5E-4DC5-B0A5-B4BC50A2F0B2}"/>
                </c:ext>
              </c:extLst>
            </c:dLbl>
            <c:dLbl>
              <c:idx val="6"/>
              <c:layout>
                <c:manualLayout>
                  <c:x val="-3.2185078165978651E-3"/>
                  <c:y val="-2.2539376940599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5E-4DC5-B0A5-B4BC50A2F0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immats_VP_énergies_parts!$I$2:$I$8</c:f>
              <c:strCache>
                <c:ptCount val="7"/>
                <c:pt idx="0">
                  <c:v>Diesel - hybride non rechargeable</c:v>
                </c:pt>
                <c:pt idx="1">
                  <c:v>Diesel - thermique</c:v>
                </c:pt>
                <c:pt idx="2">
                  <c:v>Électrique et hydrogène</c:v>
                </c:pt>
                <c:pt idx="3">
                  <c:v>Essence - hybride non rechargeable</c:v>
                </c:pt>
                <c:pt idx="4">
                  <c:v>Essence - thermique</c:v>
                </c:pt>
                <c:pt idx="5">
                  <c:v>Gaz et non disponible</c:v>
                </c:pt>
                <c:pt idx="6">
                  <c:v>Hybride rechargeable</c:v>
                </c:pt>
              </c:strCache>
            </c:strRef>
          </c:cat>
          <c:val>
            <c:numRef>
              <c:f>immats_VP_énergies_parts!$J$2:$J$8</c:f>
              <c:numCache>
                <c:formatCode>0.0</c:formatCode>
                <c:ptCount val="7"/>
                <c:pt idx="0">
                  <c:v>1.2</c:v>
                </c:pt>
                <c:pt idx="1">
                  <c:v>9.5</c:v>
                </c:pt>
                <c:pt idx="2">
                  <c:v>16.7</c:v>
                </c:pt>
                <c:pt idx="3">
                  <c:v>23.1</c:v>
                </c:pt>
                <c:pt idx="4">
                  <c:v>37</c:v>
                </c:pt>
                <c:pt idx="5">
                  <c:v>3.5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5E-4DC5-B0A5-B4BC50A2F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B28-4AB6-A47F-3529C9295052}"/>
              </c:ext>
            </c:extLst>
          </c:dPt>
          <c:dPt>
            <c:idx val="1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B28-4AB6-A47F-3529C9295052}"/>
              </c:ext>
            </c:extLst>
          </c:dPt>
          <c:dPt>
            <c:idx val="2"/>
            <c:bubble3D val="0"/>
            <c:spPr>
              <a:solidFill>
                <a:srgbClr val="F0C2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B28-4AB6-A47F-3529C9295052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B28-4AB6-A47F-3529C9295052}"/>
              </c:ext>
            </c:extLst>
          </c:dPt>
          <c:dPt>
            <c:idx val="4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B28-4AB6-A47F-3529C9295052}"/>
              </c:ext>
            </c:extLst>
          </c:dPt>
          <c:dPt>
            <c:idx val="5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B28-4AB6-A47F-3529C929505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B28-4AB6-A47F-3529C929505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B28-4AB6-A47F-3529C9295052}"/>
              </c:ext>
            </c:extLst>
          </c:dPt>
          <c:dLbls>
            <c:dLbl>
              <c:idx val="0"/>
              <c:layout>
                <c:manualLayout>
                  <c:x val="1.3811631102363844E-2"/>
                  <c:y val="-0.1405667247304309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1,7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7B28-4AB6-A47F-3529C9295052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bg1"/>
                        </a:solidFill>
                        <a:latin typeface="Arial" panose="020B0604020202020204" pitchFamily="34" charset="0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chemeClr val="bg1"/>
                        </a:solidFill>
                      </a:rPr>
                      <a:t>40,6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7B28-4AB6-A47F-3529C929505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3,9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7B28-4AB6-A47F-3529C929505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51,0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7B28-4AB6-A47F-3529C9295052}"/>
                </c:ext>
              </c:extLst>
            </c:dLbl>
            <c:dLbl>
              <c:idx val="4"/>
              <c:layout>
                <c:manualLayout>
                  <c:x val="-5.1300344094494549E-2"/>
                  <c:y val="-9.20954403406271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7B28-4AB6-A47F-3529C9295052}"/>
                </c:ext>
              </c:extLst>
            </c:dLbl>
            <c:dLbl>
              <c:idx val="5"/>
              <c:layout>
                <c:manualLayout>
                  <c:x val="-3.5515622834650075E-2"/>
                  <c:y val="-0.1405667247304309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1,6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7B28-4AB6-A47F-3529C9295052}"/>
                </c:ext>
              </c:extLst>
            </c:dLbl>
            <c:dLbl>
              <c:idx val="6"/>
              <c:layout>
                <c:manualLayout>
                  <c:x val="5.5246524409455669E-2"/>
                  <c:y val="-0.1066368256575683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</a:rPr>
                      <a:t>0,6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7B28-4AB6-A47F-3529C9295052}"/>
                </c:ext>
              </c:extLst>
            </c:dLbl>
            <c:dLbl>
              <c:idx val="7"/>
              <c:layout>
                <c:manualLayout>
                  <c:x val="-7.8923606299223115E-3"/>
                  <c:y val="-0.1163310825355290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7B28-4AB6-A47F-3529C9295052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occasion_motorisation!$C$18:$C$25</c:f>
              <c:strCache>
                <c:ptCount val="8"/>
                <c:pt idx="0">
                  <c:v>Électrique et hydrogène</c:v>
                </c:pt>
                <c:pt idx="1">
                  <c:v>Essence - thermique</c:v>
                </c:pt>
                <c:pt idx="2">
                  <c:v>Essence - hybride NR</c:v>
                </c:pt>
                <c:pt idx="3">
                  <c:v>Diesel - thermique</c:v>
                </c:pt>
                <c:pt idx="4">
                  <c:v>Diesel - hybride NR</c:v>
                </c:pt>
                <c:pt idx="5">
                  <c:v>Hybride rechargeable</c:v>
                </c:pt>
                <c:pt idx="6">
                  <c:v>Gaz </c:v>
                </c:pt>
                <c:pt idx="7">
                  <c:v>Non déterminé</c:v>
                </c:pt>
              </c:strCache>
            </c:strRef>
          </c:cat>
          <c:val>
            <c:numRef>
              <c:f>occasion_motorisation!$D$18:$D$25</c:f>
              <c:numCache>
                <c:formatCode>#######0.0</c:formatCode>
                <c:ptCount val="8"/>
                <c:pt idx="0">
                  <c:v>1.6829129504206908</c:v>
                </c:pt>
                <c:pt idx="1">
                  <c:v>40.628844290902499</c:v>
                </c:pt>
                <c:pt idx="2">
                  <c:v>3.9299989885117919</c:v>
                </c:pt>
                <c:pt idx="3">
                  <c:v>50.990909979621435</c:v>
                </c:pt>
                <c:pt idx="4">
                  <c:v>0.58123841944890275</c:v>
                </c:pt>
                <c:pt idx="5">
                  <c:v>1.6281192968405214</c:v>
                </c:pt>
                <c:pt idx="6">
                  <c:v>0.55483047777843286</c:v>
                </c:pt>
                <c:pt idx="7">
                  <c:v>3.1455964757264492E-3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B28-4AB6-A47F-3529C9295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5.8597518576525419E-2"/>
          <c:y val="0.77256780402449698"/>
          <c:w val="0.89449784377306674"/>
          <c:h val="0.14734812458112415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E18-450A-ADD4-5FA4A9D85CC2}"/>
              </c:ext>
            </c:extLst>
          </c:dPt>
          <c:dPt>
            <c:idx val="1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E18-450A-ADD4-5FA4A9D85CC2}"/>
              </c:ext>
            </c:extLst>
          </c:dPt>
          <c:dPt>
            <c:idx val="2"/>
            <c:bubble3D val="0"/>
            <c:spPr>
              <a:solidFill>
                <a:srgbClr val="F0C2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E18-450A-ADD4-5FA4A9D85CC2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E18-450A-ADD4-5FA4A9D85CC2}"/>
              </c:ext>
            </c:extLst>
          </c:dPt>
          <c:dPt>
            <c:idx val="4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E18-450A-ADD4-5FA4A9D85CC2}"/>
              </c:ext>
            </c:extLst>
          </c:dPt>
          <c:dPt>
            <c:idx val="5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E18-450A-ADD4-5FA4A9D85CC2}"/>
              </c:ext>
            </c:extLst>
          </c:dPt>
          <c:dPt>
            <c:idx val="6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E18-450A-ADD4-5FA4A9D85CC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E18-450A-ADD4-5FA4A9D85CC2}"/>
              </c:ext>
            </c:extLst>
          </c:dPt>
          <c:dLbls>
            <c:dLbl>
              <c:idx val="0"/>
              <c:layout>
                <c:manualLayout>
                  <c:x val="7.3819545017073634E-2"/>
                  <c:y val="-9.5525387752216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18-450A-ADD4-5FA4A9D85CC2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BE18-450A-ADD4-5FA4A9D85CC2}"/>
                </c:ext>
              </c:extLst>
            </c:dLbl>
            <c:dLbl>
              <c:idx val="2"/>
              <c:layout>
                <c:manualLayout>
                  <c:x val="1.9157644502530509E-3"/>
                  <c:y val="1.95360195360195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E18-450A-ADD4-5FA4A9D85CC2}"/>
                </c:ext>
              </c:extLst>
            </c:dLbl>
            <c:dLbl>
              <c:idx val="4"/>
              <c:layout>
                <c:manualLayout>
                  <c:x val="-7.7704784228498566E-2"/>
                  <c:y val="-0.11463046530265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18-450A-ADD4-5FA4A9D85CC2}"/>
                </c:ext>
              </c:extLst>
            </c:dLbl>
            <c:dLbl>
              <c:idx val="5"/>
              <c:layout>
                <c:manualLayout>
                  <c:x val="2.9139294085687033E-2"/>
                  <c:y val="-0.105077926527437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E18-450A-ADD4-5FA4A9D85CC2}"/>
                </c:ext>
              </c:extLst>
            </c:dLbl>
            <c:dLbl>
              <c:idx val="6"/>
              <c:layout>
                <c:manualLayout>
                  <c:x val="-4.662287053709914E-2"/>
                  <c:y val="-0.11463046530265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18-450A-ADD4-5FA4A9D85CC2}"/>
                </c:ext>
              </c:extLst>
            </c:dLbl>
            <c:dLbl>
              <c:idx val="7"/>
              <c:layout>
                <c:manualLayout>
                  <c:x val="-0.14551019694213194"/>
                  <c:y val="-6.650142297336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E18-450A-ADD4-5FA4A9D85C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occasion_motorisation!$C$3:$C$10</c:f>
              <c:strCache>
                <c:ptCount val="8"/>
                <c:pt idx="0">
                  <c:v>Électrique et hydrogène</c:v>
                </c:pt>
                <c:pt idx="1">
                  <c:v>Essence - thermique</c:v>
                </c:pt>
                <c:pt idx="2">
                  <c:v>Essence - hybride NR</c:v>
                </c:pt>
                <c:pt idx="3">
                  <c:v>Diesel - thermique</c:v>
                </c:pt>
                <c:pt idx="4">
                  <c:v>Diesel - hybride NR</c:v>
                </c:pt>
                <c:pt idx="5">
                  <c:v>Hybride rechargeable</c:v>
                </c:pt>
                <c:pt idx="6">
                  <c:v>Gaz </c:v>
                </c:pt>
                <c:pt idx="7">
                  <c:v>Non déterminé</c:v>
                </c:pt>
              </c:strCache>
            </c:strRef>
          </c:cat>
          <c:val>
            <c:numRef>
              <c:f>occasion_motorisation!$D$3:$D$10</c:f>
              <c:numCache>
                <c:formatCode>#######0.0</c:formatCode>
                <c:ptCount val="8"/>
                <c:pt idx="0">
                  <c:v>1.3865115072787342</c:v>
                </c:pt>
                <c:pt idx="1">
                  <c:v>41.146236219643754</c:v>
                </c:pt>
                <c:pt idx="2">
                  <c:v>3.1240109904566453</c:v>
                </c:pt>
                <c:pt idx="3">
                  <c:v>52.164262974113797</c:v>
                </c:pt>
                <c:pt idx="4">
                  <c:v>0.45482223199485811</c:v>
                </c:pt>
                <c:pt idx="5">
                  <c:v>1.2660073896161985</c:v>
                </c:pt>
                <c:pt idx="6">
                  <c:v>0.45504775436103873</c:v>
                </c:pt>
                <c:pt idx="7">
                  <c:v>3.1009325349841571E-3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E18-450A-ADD4-5FA4A9D85CC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364001706636774"/>
          <c:y val="5.0788554134366747E-2"/>
          <c:w val="0.50287504180593723"/>
          <c:h val="0.7572137347133313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9EC-4122-9D78-06180614F0BA}"/>
              </c:ext>
            </c:extLst>
          </c:dPt>
          <c:dPt>
            <c:idx val="1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9EC-4122-9D78-06180614F0B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9EC-4122-9D78-06180614F0B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9EC-4122-9D78-06180614F0BA}"/>
              </c:ext>
            </c:extLst>
          </c:dPt>
          <c:dPt>
            <c:idx val="4"/>
            <c:bubble3D val="0"/>
            <c:explosion val="1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9EC-4122-9D78-06180614F0BA}"/>
              </c:ext>
            </c:extLst>
          </c:dPt>
          <c:dPt>
            <c:idx val="5"/>
            <c:bubble3D val="0"/>
            <c:spPr>
              <a:solidFill>
                <a:schemeClr val="accent3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9EC-4122-9D78-06180614F0B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9EC-4122-9D78-06180614F0BA}"/>
              </c:ext>
            </c:extLst>
          </c:dPt>
          <c:dLbls>
            <c:dLbl>
              <c:idx val="0"/>
              <c:layout>
                <c:manualLayout>
                  <c:x val="4.5745645924017923E-3"/>
                  <c:y val="-0.113655932495264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EC-4122-9D78-06180614F0BA}"/>
                </c:ext>
              </c:extLst>
            </c:dLbl>
            <c:dLbl>
              <c:idx val="1"/>
              <c:layout>
                <c:manualLayout>
                  <c:x val="8.8650105503389892E-3"/>
                  <c:y val="2.6771386627519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EC-4122-9D78-06180614F0BA}"/>
                </c:ext>
              </c:extLst>
            </c:dLbl>
            <c:dLbl>
              <c:idx val="4"/>
              <c:layout>
                <c:manualLayout>
                  <c:x val="-1.013680289443868E-2"/>
                  <c:y val="-3.6764751745449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EC-4122-9D78-06180614F0BA}"/>
                </c:ext>
              </c:extLst>
            </c:dLbl>
            <c:dLbl>
              <c:idx val="5"/>
              <c:layout>
                <c:manualLayout>
                  <c:x val="-2.7382551205857868E-3"/>
                  <c:y val="-4.11545121350962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9EC-4122-9D78-06180614F0BA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'[2]occasion-crit''air'!$A$4:$A$9</c:f>
              <c:strCache>
                <c:ptCount val="6"/>
                <c:pt idx="0">
                  <c:v>Crit'Air E</c:v>
                </c:pt>
                <c:pt idx="1">
                  <c:v>Crit'Air 1</c:v>
                </c:pt>
                <c:pt idx="2">
                  <c:v>Crit'Air 2</c:v>
                </c:pt>
                <c:pt idx="3">
                  <c:v>Crit'Air 3</c:v>
                </c:pt>
                <c:pt idx="4">
                  <c:v>Crit'Air 4</c:v>
                </c:pt>
                <c:pt idx="5">
                  <c:v>Crit'Air 5, non classé et indetermnié</c:v>
                </c:pt>
              </c:strCache>
            </c:strRef>
          </c:cat>
          <c:val>
            <c:numRef>
              <c:f>'[2]occasion-crit''air'!$B$4:$B$9</c:f>
              <c:numCache>
                <c:formatCode>General</c:formatCode>
                <c:ptCount val="6"/>
                <c:pt idx="0">
                  <c:v>1.6829129504206908</c:v>
                </c:pt>
                <c:pt idx="1">
                  <c:v>32.27815209957263</c:v>
                </c:pt>
                <c:pt idx="2">
                  <c:v>36.861248492891988</c:v>
                </c:pt>
                <c:pt idx="3">
                  <c:v>19.272033631888739</c:v>
                </c:pt>
                <c:pt idx="4">
                  <c:v>5.9719243271201838</c:v>
                </c:pt>
                <c:pt idx="5">
                  <c:v>3.9337284981057667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9EC-4122-9D78-06180614F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398406034391001"/>
          <c:y val="0.81303558425956179"/>
          <c:w val="0.72230591914439068"/>
          <c:h val="0.12497027074302125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396240</xdr:colOff>
      <xdr:row>8</xdr:row>
      <xdr:rowOff>83820</xdr:rowOff>
    </xdr:from>
    <xdr:to>
      <xdr:col>6</xdr:col>
      <xdr:colOff>400050</xdr:colOff>
      <xdr:row>29</xdr:row>
      <xdr:rowOff>19050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390526</xdr:colOff>
      <xdr:row>10</xdr:row>
      <xdr:rowOff>1902</xdr:rowOff>
    </xdr:from>
    <xdr:to>
      <xdr:col>15</xdr:col>
      <xdr:colOff>381000</xdr:colOff>
      <xdr:row>33</xdr:row>
      <xdr:rowOff>60960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57151</xdr:colOff>
      <xdr:row>0</xdr:row>
      <xdr:rowOff>94129</xdr:rowOff>
    </xdr:from>
    <xdr:to>
      <xdr:col>17</xdr:col>
      <xdr:colOff>171451</xdr:colOff>
      <xdr:row>22</xdr:row>
      <xdr:rowOff>132229</xdr:rowOff>
    </xdr:to>
    <xdr:graphicFrame macro="">
      <xdr:nvGraphicFramePr>
        <xdr:cNvPr id="6149" name="Graphique 1">
          <a:extLst>
            <a:ext uri="{FF2B5EF4-FFF2-40B4-BE49-F238E27FC236}">
              <a16:creationId xmlns:a16="http://schemas.microsoft.com/office/drawing/2014/main" id="{00000000-0008-0000-0300-000005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57150</xdr:colOff>
      <xdr:row>23</xdr:row>
      <xdr:rowOff>28574</xdr:rowOff>
    </xdr:from>
    <xdr:to>
      <xdr:col>17</xdr:col>
      <xdr:colOff>342900</xdr:colOff>
      <xdr:row>44</xdr:row>
      <xdr:rowOff>66675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131445</xdr:colOff>
      <xdr:row>12</xdr:row>
      <xdr:rowOff>12382</xdr:rowOff>
    </xdr:from>
    <xdr:to>
      <xdr:col>7</xdr:col>
      <xdr:colOff>17145</xdr:colOff>
      <xdr:row>35</xdr:row>
      <xdr:rowOff>97155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E5072C9D-8DD2-4ACE-A20D-4925A8DCDE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590549</xdr:colOff>
      <xdr:row>12</xdr:row>
      <xdr:rowOff>48576</xdr:rowOff>
    </xdr:from>
    <xdr:to>
      <xdr:col>11</xdr:col>
      <xdr:colOff>440054</xdr:colOff>
      <xdr:row>29</xdr:row>
      <xdr:rowOff>116204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45421976-E113-4D51-9E4F-93850EBB00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386862</xdr:colOff>
      <xdr:row>16</xdr:row>
      <xdr:rowOff>104041</xdr:rowOff>
    </xdr:from>
    <xdr:to>
      <xdr:col>13</xdr:col>
      <xdr:colOff>493004</xdr:colOff>
      <xdr:row>30</xdr:row>
      <xdr:rowOff>180241</xdr:rowOff>
    </xdr:to>
    <xdr:graphicFrame macro="">
      <xdr:nvGraphicFramePr>
        <xdr:cNvPr id="4" name="Graphique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283552</xdr:colOff>
      <xdr:row>0</xdr:row>
      <xdr:rowOff>148005</xdr:rowOff>
    </xdr:from>
    <xdr:to>
      <xdr:col>13</xdr:col>
      <xdr:colOff>468442</xdr:colOff>
      <xdr:row>15</xdr:row>
      <xdr:rowOff>33705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22</xdr:col>
      <xdr:colOff>527538</xdr:colOff>
      <xdr:row>13</xdr:row>
      <xdr:rowOff>7327</xdr:rowOff>
    </xdr:from>
    <xdr:to>
      <xdr:col>30</xdr:col>
      <xdr:colOff>132470</xdr:colOff>
      <xdr:row>27</xdr:row>
      <xdr:rowOff>18757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10788" y="2388577"/>
          <a:ext cx="5935394" cy="257585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72390</xdr:colOff>
      <xdr:row>9</xdr:row>
      <xdr:rowOff>38100</xdr:rowOff>
    </xdr:from>
    <xdr:to>
      <xdr:col>10</xdr:col>
      <xdr:colOff>94616</xdr:colOff>
      <xdr:row>29</xdr:row>
      <xdr:rowOff>102235</xdr:rowOff>
    </xdr:to>
    <xdr:graphicFrame macro="">
      <xdr:nvGraphicFramePr>
        <xdr:cNvPr id="10" name="Graphique 1">
          <a:extLst>
            <a:ext uri="{FF2B5EF4-FFF2-40B4-BE49-F238E27FC236}">
              <a16:creationId xmlns:a16="http://schemas.microsoft.com/office/drawing/2014/main" id="{EFAAE333-F598-4DC2-83AF-A030EDCDDE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47625</xdr:rowOff>
    </xdr:from>
    <xdr:to>
      <xdr:col>10</xdr:col>
      <xdr:colOff>38100</xdr:colOff>
      <xdr:row>17</xdr:row>
      <xdr:rowOff>123825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noit.pentinat\Downloads\bilan_immat_2022_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rgane.dumas\AppData\Local\Temp\bilan_immat_2023-2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mats_VP_mois"/>
      <sheetName val="immats_VP_énergies_volumes"/>
      <sheetName val="immats_VP_énergies_parts"/>
      <sheetName val="immatriculations occasions"/>
      <sheetName val="occasion_age"/>
      <sheetName val="occasion_motorisation"/>
      <sheetName val="occasion-crit'air"/>
      <sheetName val="Neuf ZFE-m"/>
      <sheetName val="Occasion ZFE-m"/>
    </sheetNames>
    <sheetDataSet>
      <sheetData sheetId="0"/>
      <sheetData sheetId="1"/>
      <sheetData sheetId="2"/>
      <sheetData sheetId="3">
        <row r="2">
          <cell r="C2" t="str">
            <v>Occasion</v>
          </cell>
          <cell r="D2" t="str">
            <v>Neuf</v>
          </cell>
        </row>
        <row r="3">
          <cell r="B3">
            <v>2010</v>
          </cell>
          <cell r="C3">
            <v>5485082</v>
          </cell>
          <cell r="D3">
            <v>2274382</v>
          </cell>
          <cell r="F3">
            <v>0.70688929029118508</v>
          </cell>
          <cell r="G3">
            <v>0.29311070970881492</v>
          </cell>
        </row>
        <row r="4">
          <cell r="B4">
            <v>2011</v>
          </cell>
          <cell r="C4">
            <v>5535606</v>
          </cell>
          <cell r="D4">
            <v>2227506</v>
          </cell>
          <cell r="F4">
            <v>0.71306532740993556</v>
          </cell>
          <cell r="G4">
            <v>0.28693467259006444</v>
          </cell>
        </row>
        <row r="5">
          <cell r="B5">
            <v>2012</v>
          </cell>
          <cell r="C5">
            <v>5480632</v>
          </cell>
          <cell r="D5">
            <v>1920672</v>
          </cell>
          <cell r="F5">
            <v>0.7404954586380994</v>
          </cell>
          <cell r="G5">
            <v>0.2595045413619006</v>
          </cell>
        </row>
        <row r="6">
          <cell r="B6">
            <v>2013</v>
          </cell>
          <cell r="C6">
            <v>5478690</v>
          </cell>
          <cell r="D6">
            <v>1816678</v>
          </cell>
          <cell r="F6">
            <v>0.75098199295772328</v>
          </cell>
          <cell r="G6">
            <v>0.24901800704227672</v>
          </cell>
        </row>
        <row r="7">
          <cell r="B7">
            <v>2014</v>
          </cell>
          <cell r="C7">
            <v>5542547</v>
          </cell>
          <cell r="D7">
            <v>1827179</v>
          </cell>
          <cell r="F7">
            <v>0.75206961561393193</v>
          </cell>
          <cell r="G7">
            <v>0.24793038438606807</v>
          </cell>
        </row>
        <row r="8">
          <cell r="B8">
            <v>2015</v>
          </cell>
          <cell r="C8">
            <v>5632083</v>
          </cell>
          <cell r="D8">
            <v>1955937</v>
          </cell>
          <cell r="F8">
            <v>0.74223354709133604</v>
          </cell>
          <cell r="G8">
            <v>0.25776645290866396</v>
          </cell>
        </row>
        <row r="9">
          <cell r="B9">
            <v>2016</v>
          </cell>
          <cell r="C9">
            <v>5726790</v>
          </cell>
          <cell r="D9">
            <v>2060169</v>
          </cell>
          <cell r="F9">
            <v>0.73543343428416663</v>
          </cell>
          <cell r="G9">
            <v>0.26456656571583337</v>
          </cell>
        </row>
        <row r="10">
          <cell r="B10">
            <v>2017</v>
          </cell>
          <cell r="C10">
            <v>5763309</v>
          </cell>
          <cell r="D10">
            <v>2157670</v>
          </cell>
          <cell r="F10">
            <v>0.72760059078555817</v>
          </cell>
          <cell r="G10">
            <v>0.27239940921444183</v>
          </cell>
        </row>
        <row r="11">
          <cell r="B11">
            <v>2018</v>
          </cell>
          <cell r="C11">
            <v>5712659</v>
          </cell>
          <cell r="D11">
            <v>2223581</v>
          </cell>
          <cell r="F11">
            <v>0.71981933510075302</v>
          </cell>
          <cell r="G11">
            <v>0.28018066489924698</v>
          </cell>
        </row>
        <row r="12">
          <cell r="B12">
            <v>2019</v>
          </cell>
          <cell r="C12">
            <v>5855065</v>
          </cell>
          <cell r="D12">
            <v>2258277</v>
          </cell>
          <cell r="F12">
            <v>0.72165884292810534</v>
          </cell>
          <cell r="G12">
            <v>0.27834115707189466</v>
          </cell>
        </row>
        <row r="13">
          <cell r="B13">
            <v>2020</v>
          </cell>
          <cell r="C13">
            <v>5673976</v>
          </cell>
          <cell r="D13">
            <v>1693530</v>
          </cell>
          <cell r="F13">
            <v>0.77013523979485055</v>
          </cell>
          <cell r="G13">
            <v>0.22986476020514945</v>
          </cell>
        </row>
        <row r="14">
          <cell r="B14">
            <v>2021</v>
          </cell>
          <cell r="C14">
            <v>6134019</v>
          </cell>
          <cell r="D14">
            <v>1708675</v>
          </cell>
          <cell r="F14">
            <v>0.78213162466876818</v>
          </cell>
          <cell r="G14">
            <v>0.21786837533123182</v>
          </cell>
        </row>
        <row r="15">
          <cell r="B15">
            <v>2022</v>
          </cell>
          <cell r="C15">
            <v>5320980</v>
          </cell>
          <cell r="D15">
            <v>1576950</v>
          </cell>
          <cell r="F15">
            <v>0.77138793812056661</v>
          </cell>
          <cell r="G15">
            <v>0.22861206187943339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mats_VP_mois"/>
      <sheetName val="immats_VP_énergies_volumes"/>
      <sheetName val="immats_VP_énergies_parts"/>
      <sheetName val="immatriculations occasions"/>
      <sheetName val="occasion_age"/>
      <sheetName val="occasion_motorisation"/>
      <sheetName val="occasion-crit'air"/>
      <sheetName val="statut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 t="str">
            <v>Crit'Air E</v>
          </cell>
          <cell r="B4">
            <v>1.6829129504206908</v>
          </cell>
        </row>
        <row r="5">
          <cell r="A5" t="str">
            <v>Crit'Air 1</v>
          </cell>
          <cell r="B5">
            <v>32.27815209957263</v>
          </cell>
        </row>
        <row r="6">
          <cell r="A6" t="str">
            <v>Crit'Air 2</v>
          </cell>
          <cell r="B6">
            <v>36.861248492891988</v>
          </cell>
        </row>
        <row r="7">
          <cell r="A7" t="str">
            <v>Crit'Air 3</v>
          </cell>
          <cell r="B7">
            <v>19.272033631888739</v>
          </cell>
        </row>
        <row r="8">
          <cell r="A8" t="str">
            <v>Crit'Air 4</v>
          </cell>
          <cell r="B8">
            <v>5.9719243271201838</v>
          </cell>
        </row>
        <row r="9">
          <cell r="A9" t="str">
            <v>Crit'Air 5, non classé et indetermnié</v>
          </cell>
          <cell r="B9">
            <v>3.9337284981057667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8"/>
  <sheetViews>
    <sheetView showGridLines="0" tabSelected="1" workbookViewId="0">
      <selection activeCell="P27" sqref="P27"/>
    </sheetView>
  </sheetViews>
  <sheetFormatPr baseColWidth="10" defaultColWidth="11.42578125" defaultRowHeight="12.75"/>
  <cols>
    <col min="1" max="16384" width="11.42578125" style="17"/>
  </cols>
  <sheetData>
    <row r="2" spans="1:13">
      <c r="A2" s="16" t="s">
        <v>62</v>
      </c>
    </row>
    <row r="4" spans="1:13">
      <c r="B4" s="17" t="s">
        <v>0</v>
      </c>
      <c r="C4" s="17" t="s">
        <v>1</v>
      </c>
      <c r="D4" s="17" t="s">
        <v>2</v>
      </c>
      <c r="E4" s="17" t="s">
        <v>3</v>
      </c>
      <c r="F4" s="17" t="s">
        <v>4</v>
      </c>
      <c r="G4" s="17" t="s">
        <v>5</v>
      </c>
      <c r="H4" s="17" t="s">
        <v>6</v>
      </c>
      <c r="I4" s="17" t="s">
        <v>7</v>
      </c>
      <c r="J4" s="17" t="s">
        <v>8</v>
      </c>
      <c r="K4" s="17" t="s">
        <v>9</v>
      </c>
      <c r="L4" s="17" t="s">
        <v>10</v>
      </c>
      <c r="M4" s="17" t="s">
        <v>11</v>
      </c>
    </row>
    <row r="5" spans="1:13">
      <c r="A5" s="17">
        <v>2022</v>
      </c>
      <c r="B5" s="18">
        <v>106609</v>
      </c>
      <c r="C5" s="18">
        <v>119068</v>
      </c>
      <c r="D5" s="18">
        <v>151561</v>
      </c>
      <c r="E5" s="18">
        <v>112035</v>
      </c>
      <c r="F5" s="18">
        <v>129772</v>
      </c>
      <c r="G5" s="18">
        <v>174296</v>
      </c>
      <c r="H5" s="18">
        <v>110916</v>
      </c>
      <c r="I5" s="18">
        <v>95194</v>
      </c>
      <c r="J5" s="18">
        <v>145113</v>
      </c>
      <c r="K5" s="18">
        <v>129881</v>
      </c>
      <c r="L5" s="18">
        <v>138446</v>
      </c>
      <c r="M5" s="18">
        <v>164059</v>
      </c>
    </row>
    <row r="6" spans="1:13">
      <c r="A6" s="17">
        <v>2023</v>
      </c>
      <c r="B6" s="18">
        <v>116222</v>
      </c>
      <c r="C6" s="18">
        <v>129928</v>
      </c>
      <c r="D6" s="18">
        <v>186668</v>
      </c>
      <c r="E6" s="18">
        <v>134556</v>
      </c>
      <c r="F6" s="18">
        <v>147059</v>
      </c>
      <c r="G6" s="18">
        <v>191589</v>
      </c>
      <c r="H6" s="18">
        <v>131618</v>
      </c>
      <c r="I6" s="18">
        <v>115818</v>
      </c>
      <c r="J6" s="18">
        <v>160356</v>
      </c>
      <c r="K6" s="18">
        <v>156883</v>
      </c>
      <c r="L6" s="18">
        <v>158136</v>
      </c>
      <c r="M6" s="18">
        <v>188513</v>
      </c>
    </row>
    <row r="8" spans="1:13">
      <c r="B8" s="19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8"/>
  <sheetViews>
    <sheetView showGridLines="0" topLeftCell="C1" workbookViewId="0">
      <selection activeCell="C18" sqref="C18"/>
    </sheetView>
  </sheetViews>
  <sheetFormatPr baseColWidth="10" defaultColWidth="11.42578125" defaultRowHeight="12.75"/>
  <cols>
    <col min="1" max="1" width="26.5703125" style="17" customWidth="1"/>
    <col min="2" max="16384" width="11.42578125" style="17"/>
  </cols>
  <sheetData>
    <row r="1" spans="1:15">
      <c r="B1" s="20">
        <v>2010</v>
      </c>
      <c r="C1" s="20">
        <v>2011</v>
      </c>
      <c r="D1" s="20">
        <v>2012</v>
      </c>
      <c r="E1" s="20">
        <v>2013</v>
      </c>
      <c r="F1" s="20">
        <v>2014</v>
      </c>
      <c r="G1" s="20">
        <v>2015</v>
      </c>
      <c r="H1" s="20">
        <v>2016</v>
      </c>
      <c r="I1" s="20">
        <v>2017</v>
      </c>
      <c r="J1" s="20">
        <v>2018</v>
      </c>
      <c r="K1" s="20">
        <v>2019</v>
      </c>
      <c r="L1" s="20">
        <v>2020</v>
      </c>
      <c r="M1" s="20">
        <v>2021</v>
      </c>
      <c r="N1" s="20">
        <v>2022</v>
      </c>
      <c r="O1" s="20">
        <v>2023</v>
      </c>
    </row>
    <row r="2" spans="1:15">
      <c r="A2" s="21" t="s">
        <v>12</v>
      </c>
      <c r="B2" s="22" t="s">
        <v>20</v>
      </c>
      <c r="C2" s="22">
        <v>753</v>
      </c>
      <c r="D2" s="22">
        <v>9984</v>
      </c>
      <c r="E2" s="22">
        <v>13944</v>
      </c>
      <c r="F2" s="22">
        <v>9474</v>
      </c>
      <c r="G2" s="22">
        <v>19295</v>
      </c>
      <c r="H2" s="22">
        <v>4733</v>
      </c>
      <c r="I2" s="22">
        <v>1031</v>
      </c>
      <c r="J2" s="22">
        <v>2794</v>
      </c>
      <c r="K2" s="22">
        <v>11434</v>
      </c>
      <c r="L2" s="22">
        <v>23578</v>
      </c>
      <c r="M2" s="22">
        <v>36979</v>
      </c>
      <c r="N2" s="22">
        <v>25547</v>
      </c>
      <c r="O2" s="22">
        <v>21955</v>
      </c>
    </row>
    <row r="3" spans="1:15">
      <c r="A3" s="21" t="s">
        <v>13</v>
      </c>
      <c r="B3" s="22">
        <v>1600745</v>
      </c>
      <c r="C3" s="22">
        <v>1603318</v>
      </c>
      <c r="D3" s="22">
        <v>1389931</v>
      </c>
      <c r="E3" s="22">
        <v>1207895</v>
      </c>
      <c r="F3" s="22">
        <v>1159014</v>
      </c>
      <c r="G3" s="22">
        <v>1110732</v>
      </c>
      <c r="H3" s="22">
        <v>1065952</v>
      </c>
      <c r="I3" s="22">
        <v>1013099</v>
      </c>
      <c r="J3" s="22">
        <v>856583</v>
      </c>
      <c r="K3" s="22">
        <v>761198</v>
      </c>
      <c r="L3" s="22">
        <v>513168</v>
      </c>
      <c r="M3" s="22">
        <v>354949</v>
      </c>
      <c r="N3" s="22">
        <v>241783</v>
      </c>
      <c r="O3" s="22">
        <v>172885</v>
      </c>
    </row>
    <row r="4" spans="1:15">
      <c r="A4" s="21" t="s">
        <v>14</v>
      </c>
      <c r="B4" s="22">
        <v>187</v>
      </c>
      <c r="C4" s="22">
        <v>2637</v>
      </c>
      <c r="D4" s="22">
        <v>5671</v>
      </c>
      <c r="E4" s="22">
        <v>8901</v>
      </c>
      <c r="F4" s="22">
        <v>10741</v>
      </c>
      <c r="G4" s="22">
        <v>17540</v>
      </c>
      <c r="H4" s="22">
        <v>22220</v>
      </c>
      <c r="I4" s="22">
        <v>25425</v>
      </c>
      <c r="J4" s="22">
        <v>31723</v>
      </c>
      <c r="K4" s="22">
        <v>43627</v>
      </c>
      <c r="L4" s="22">
        <v>112710</v>
      </c>
      <c r="M4" s="22">
        <v>165627</v>
      </c>
      <c r="N4" s="22">
        <v>207364</v>
      </c>
      <c r="O4" s="22">
        <v>303895</v>
      </c>
    </row>
    <row r="5" spans="1:15">
      <c r="A5" s="21" t="s">
        <v>15</v>
      </c>
      <c r="B5" s="22">
        <v>9930</v>
      </c>
      <c r="C5" s="22">
        <v>13166</v>
      </c>
      <c r="D5" s="22">
        <v>17839</v>
      </c>
      <c r="E5" s="22">
        <v>33402</v>
      </c>
      <c r="F5" s="22">
        <v>33380</v>
      </c>
      <c r="G5" s="22">
        <v>37642</v>
      </c>
      <c r="H5" s="22">
        <v>48420</v>
      </c>
      <c r="I5" s="22">
        <v>70320</v>
      </c>
      <c r="J5" s="22">
        <v>90727</v>
      </c>
      <c r="K5" s="22">
        <v>97951</v>
      </c>
      <c r="L5" s="22">
        <v>149738</v>
      </c>
      <c r="M5" s="22">
        <v>262497</v>
      </c>
      <c r="N5" s="22">
        <v>316690</v>
      </c>
      <c r="O5" s="22">
        <v>420145</v>
      </c>
    </row>
    <row r="6" spans="1:15">
      <c r="A6" s="21" t="s">
        <v>16</v>
      </c>
      <c r="B6" s="22">
        <v>587578</v>
      </c>
      <c r="C6" s="22">
        <v>595398</v>
      </c>
      <c r="D6" s="22">
        <v>494357</v>
      </c>
      <c r="E6" s="22">
        <v>548706</v>
      </c>
      <c r="F6" s="22">
        <v>610127</v>
      </c>
      <c r="G6" s="22">
        <v>763215</v>
      </c>
      <c r="H6" s="22">
        <v>910617</v>
      </c>
      <c r="I6" s="22">
        <v>1034534</v>
      </c>
      <c r="J6" s="22">
        <v>1224694</v>
      </c>
      <c r="K6" s="22">
        <v>1322937</v>
      </c>
      <c r="L6" s="22">
        <v>802718</v>
      </c>
      <c r="M6" s="22">
        <v>700919</v>
      </c>
      <c r="N6" s="22">
        <v>611179</v>
      </c>
      <c r="O6" s="22">
        <v>672749</v>
      </c>
    </row>
    <row r="7" spans="1:15">
      <c r="A7" s="21" t="s">
        <v>17</v>
      </c>
      <c r="B7" s="22">
        <v>75859</v>
      </c>
      <c r="C7" s="22">
        <v>12178</v>
      </c>
      <c r="D7" s="22">
        <v>2223</v>
      </c>
      <c r="E7" s="22">
        <v>2976</v>
      </c>
      <c r="F7" s="22">
        <v>2385</v>
      </c>
      <c r="G7" s="22">
        <v>1693</v>
      </c>
      <c r="H7" s="22">
        <v>595</v>
      </c>
      <c r="I7" s="22">
        <v>1172</v>
      </c>
      <c r="J7" s="22">
        <v>2307</v>
      </c>
      <c r="K7" s="22">
        <v>2341</v>
      </c>
      <c r="L7" s="22">
        <v>16657</v>
      </c>
      <c r="M7" s="22">
        <v>46462</v>
      </c>
      <c r="N7" s="22">
        <v>46951</v>
      </c>
      <c r="O7" s="22">
        <v>62882</v>
      </c>
    </row>
    <row r="8" spans="1:15">
      <c r="A8" s="21" t="s">
        <v>18</v>
      </c>
      <c r="B8" s="22">
        <v>83</v>
      </c>
      <c r="C8" s="22">
        <v>56</v>
      </c>
      <c r="D8" s="22">
        <v>667</v>
      </c>
      <c r="E8" s="22">
        <v>854</v>
      </c>
      <c r="F8" s="22">
        <v>2058</v>
      </c>
      <c r="G8" s="22">
        <v>5820</v>
      </c>
      <c r="H8" s="22">
        <v>7632</v>
      </c>
      <c r="I8" s="22">
        <v>12089</v>
      </c>
      <c r="J8" s="22">
        <v>14753</v>
      </c>
      <c r="K8" s="22">
        <v>18789</v>
      </c>
      <c r="L8" s="22">
        <v>74961</v>
      </c>
      <c r="M8" s="22">
        <v>141242</v>
      </c>
      <c r="N8" s="22">
        <v>127436</v>
      </c>
      <c r="O8" s="22">
        <v>162835</v>
      </c>
    </row>
    <row r="9" spans="1:15">
      <c r="A9" s="21" t="s">
        <v>21</v>
      </c>
      <c r="B9" s="22">
        <v>2274382</v>
      </c>
      <c r="C9" s="22">
        <v>2227506</v>
      </c>
      <c r="D9" s="22">
        <v>1920672</v>
      </c>
      <c r="E9" s="22">
        <v>1816678</v>
      </c>
      <c r="F9" s="22">
        <v>1827179</v>
      </c>
      <c r="G9" s="22">
        <v>1955937</v>
      </c>
      <c r="H9" s="22">
        <v>2060169</v>
      </c>
      <c r="I9" s="22">
        <v>2157670</v>
      </c>
      <c r="J9" s="22">
        <v>2223581</v>
      </c>
      <c r="K9" s="22">
        <v>2258277</v>
      </c>
      <c r="L9" s="22">
        <v>1693530</v>
      </c>
      <c r="M9" s="22">
        <v>1708675</v>
      </c>
      <c r="N9" s="22">
        <v>1576950</v>
      </c>
      <c r="O9" s="22">
        <v>1817346</v>
      </c>
    </row>
    <row r="12" spans="1:15">
      <c r="C12" s="19"/>
    </row>
    <row r="18" spans="2:3">
      <c r="B18" s="22"/>
      <c r="C18" s="2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G16"/>
  <sheetViews>
    <sheetView showGridLines="0" zoomScaleNormal="100" workbookViewId="0">
      <selection activeCell="T22" sqref="T22"/>
    </sheetView>
  </sheetViews>
  <sheetFormatPr baseColWidth="10" defaultRowHeight="15"/>
  <cols>
    <col min="5" max="5" width="18.7109375" bestFit="1" customWidth="1"/>
    <col min="6" max="6" width="17.5703125" bestFit="1" customWidth="1"/>
    <col min="7" max="7" width="11" customWidth="1"/>
  </cols>
  <sheetData>
    <row r="1" spans="2:7" ht="30.75" customHeight="1">
      <c r="F1" s="33" t="s">
        <v>49</v>
      </c>
      <c r="G1" s="33"/>
    </row>
    <row r="2" spans="2:7">
      <c r="B2" t="s">
        <v>22</v>
      </c>
      <c r="C2" t="s">
        <v>23</v>
      </c>
      <c r="D2" t="s">
        <v>24</v>
      </c>
      <c r="E2" t="s">
        <v>25</v>
      </c>
      <c r="F2" t="s">
        <v>60</v>
      </c>
      <c r="G2" t="s">
        <v>48</v>
      </c>
    </row>
    <row r="3" spans="2:7">
      <c r="B3">
        <v>2010</v>
      </c>
      <c r="C3" s="2">
        <v>5485082</v>
      </c>
      <c r="D3" s="2">
        <v>2274382</v>
      </c>
      <c r="E3" s="3">
        <f>C3/D3</f>
        <v>2.4116801838917121</v>
      </c>
      <c r="F3" s="8">
        <f>C3/(C3+D3)</f>
        <v>0.70688929029118508</v>
      </c>
      <c r="G3" s="8">
        <f>1-F3</f>
        <v>0.29311070970881492</v>
      </c>
    </row>
    <row r="4" spans="2:7">
      <c r="B4">
        <v>2011</v>
      </c>
      <c r="C4" s="2">
        <v>5535606</v>
      </c>
      <c r="D4" s="2">
        <v>2227506</v>
      </c>
      <c r="E4" s="3">
        <f t="shared" ref="E4:E15" si="0">C4/D4</f>
        <v>2.4851138448111922</v>
      </c>
      <c r="F4" s="8">
        <f t="shared" ref="F4:F14" si="1">C4/(C4+D4)</f>
        <v>0.71306532740993556</v>
      </c>
      <c r="G4" s="8">
        <f t="shared" ref="G4:G14" si="2">1-F4</f>
        <v>0.28693467259006444</v>
      </c>
    </row>
    <row r="5" spans="2:7">
      <c r="B5">
        <v>2012</v>
      </c>
      <c r="C5" s="2">
        <v>5480632</v>
      </c>
      <c r="D5" s="2">
        <v>1920672</v>
      </c>
      <c r="E5" s="3">
        <f t="shared" si="0"/>
        <v>2.8534971093450627</v>
      </c>
      <c r="F5" s="8">
        <f t="shared" si="1"/>
        <v>0.7404954586380994</v>
      </c>
      <c r="G5" s="8">
        <f t="shared" si="2"/>
        <v>0.2595045413619006</v>
      </c>
    </row>
    <row r="6" spans="2:7">
      <c r="B6">
        <v>2013</v>
      </c>
      <c r="C6" s="2">
        <v>5478690</v>
      </c>
      <c r="D6" s="2">
        <v>1816678</v>
      </c>
      <c r="E6" s="3">
        <f t="shared" si="0"/>
        <v>3.0157738465484805</v>
      </c>
      <c r="F6" s="8">
        <f t="shared" si="1"/>
        <v>0.75098199295772328</v>
      </c>
      <c r="G6" s="8">
        <f t="shared" si="2"/>
        <v>0.24901800704227672</v>
      </c>
    </row>
    <row r="7" spans="2:7">
      <c r="B7">
        <v>2014</v>
      </c>
      <c r="C7" s="2">
        <v>5542547</v>
      </c>
      <c r="D7" s="2">
        <v>1827179</v>
      </c>
      <c r="E7" s="3">
        <f t="shared" si="0"/>
        <v>3.03339026991882</v>
      </c>
      <c r="F7" s="8">
        <f t="shared" si="1"/>
        <v>0.75206961561393193</v>
      </c>
      <c r="G7" s="8">
        <f t="shared" si="2"/>
        <v>0.24793038438606807</v>
      </c>
    </row>
    <row r="8" spans="2:7">
      <c r="B8">
        <v>2015</v>
      </c>
      <c r="C8" s="2">
        <v>5632083</v>
      </c>
      <c r="D8" s="2">
        <v>1955937</v>
      </c>
      <c r="E8" s="3">
        <f t="shared" si="0"/>
        <v>2.8794807808226954</v>
      </c>
      <c r="F8" s="8">
        <f t="shared" si="1"/>
        <v>0.74223354709133604</v>
      </c>
      <c r="G8" s="8">
        <f t="shared" si="2"/>
        <v>0.25776645290866396</v>
      </c>
    </row>
    <row r="9" spans="2:7">
      <c r="B9">
        <v>2016</v>
      </c>
      <c r="C9" s="2">
        <v>5726790</v>
      </c>
      <c r="D9" s="2">
        <v>2060169</v>
      </c>
      <c r="E9" s="3">
        <f t="shared" si="0"/>
        <v>2.7797670967770118</v>
      </c>
      <c r="F9" s="8">
        <f t="shared" si="1"/>
        <v>0.73543343428416663</v>
      </c>
      <c r="G9" s="8">
        <f t="shared" si="2"/>
        <v>0.26456656571583337</v>
      </c>
    </row>
    <row r="10" spans="2:7">
      <c r="B10">
        <v>2017</v>
      </c>
      <c r="C10" s="2">
        <v>5763309</v>
      </c>
      <c r="D10" s="2">
        <v>2157670</v>
      </c>
      <c r="E10" s="3">
        <f t="shared" si="0"/>
        <v>2.6710799149082112</v>
      </c>
      <c r="F10" s="8">
        <f t="shared" si="1"/>
        <v>0.72760059078555817</v>
      </c>
      <c r="G10" s="8">
        <f t="shared" si="2"/>
        <v>0.27239940921444183</v>
      </c>
    </row>
    <row r="11" spans="2:7">
      <c r="B11">
        <v>2018</v>
      </c>
      <c r="C11" s="2">
        <v>5712659</v>
      </c>
      <c r="D11" s="2">
        <v>2223581</v>
      </c>
      <c r="E11" s="3">
        <f t="shared" si="0"/>
        <v>2.5691256581163446</v>
      </c>
      <c r="F11" s="8">
        <f t="shared" si="1"/>
        <v>0.71981933510075302</v>
      </c>
      <c r="G11" s="8">
        <f t="shared" si="2"/>
        <v>0.28018066489924698</v>
      </c>
    </row>
    <row r="12" spans="2:7">
      <c r="B12">
        <v>2019</v>
      </c>
      <c r="C12" s="2">
        <v>5855065</v>
      </c>
      <c r="D12" s="2">
        <v>2258277</v>
      </c>
      <c r="E12" s="3">
        <f t="shared" si="0"/>
        <v>2.5927133828135345</v>
      </c>
      <c r="F12" s="8">
        <f t="shared" si="1"/>
        <v>0.72165884292810534</v>
      </c>
      <c r="G12" s="8">
        <f t="shared" si="2"/>
        <v>0.27834115707189466</v>
      </c>
    </row>
    <row r="13" spans="2:7">
      <c r="B13">
        <v>2020</v>
      </c>
      <c r="C13" s="2">
        <v>5673976</v>
      </c>
      <c r="D13" s="2">
        <v>1693530</v>
      </c>
      <c r="E13" s="3">
        <f t="shared" si="0"/>
        <v>3.3503841089322304</v>
      </c>
      <c r="F13" s="8">
        <f t="shared" si="1"/>
        <v>0.77013523979485055</v>
      </c>
      <c r="G13" s="8">
        <f t="shared" si="2"/>
        <v>0.22986476020514945</v>
      </c>
    </row>
    <row r="14" spans="2:7">
      <c r="B14">
        <v>2021</v>
      </c>
      <c r="C14" s="2">
        <v>6134019</v>
      </c>
      <c r="D14" s="2">
        <v>1708675</v>
      </c>
      <c r="E14" s="3">
        <f t="shared" si="0"/>
        <v>3.5899272828361157</v>
      </c>
      <c r="F14" s="8">
        <f t="shared" si="1"/>
        <v>0.78213162466876818</v>
      </c>
      <c r="G14" s="8">
        <f t="shared" si="2"/>
        <v>0.21786837533123182</v>
      </c>
    </row>
    <row r="15" spans="2:7">
      <c r="B15">
        <v>2022</v>
      </c>
      <c r="C15" s="2">
        <v>5320980</v>
      </c>
      <c r="D15" s="2">
        <v>1576950</v>
      </c>
      <c r="E15" s="3">
        <f t="shared" si="0"/>
        <v>3.3742223913250262</v>
      </c>
      <c r="F15" s="8">
        <f>C15/(C15+D15)</f>
        <v>0.77138793812056661</v>
      </c>
      <c r="G15" s="8">
        <f>1-F15</f>
        <v>0.22861206187943339</v>
      </c>
    </row>
    <row r="16" spans="2:7">
      <c r="B16">
        <v>2023</v>
      </c>
      <c r="C16" s="2">
        <v>5309009</v>
      </c>
      <c r="D16" s="2">
        <v>1817346</v>
      </c>
      <c r="E16" s="3">
        <f t="shared" ref="E16" si="3">C16/D16</f>
        <v>2.921297870631129</v>
      </c>
      <c r="F16" s="8">
        <f>C16/(C16+D16)</f>
        <v>0.74498239282213696</v>
      </c>
      <c r="G16" s="8">
        <f>1-F16</f>
        <v>0.25501760717786304</v>
      </c>
    </row>
  </sheetData>
  <mergeCells count="1">
    <mergeCell ref="F1:G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3"/>
  <sheetViews>
    <sheetView showGridLines="0" workbookViewId="0">
      <selection activeCell="P26" sqref="P26"/>
    </sheetView>
  </sheetViews>
  <sheetFormatPr baseColWidth="10" defaultColWidth="11.42578125" defaultRowHeight="12.75"/>
  <cols>
    <col min="1" max="1" width="18.140625" style="17" customWidth="1"/>
    <col min="2" max="8" width="11.42578125" style="17"/>
    <col min="9" max="9" width="15.5703125" style="17" customWidth="1"/>
    <col min="10" max="16384" width="11.42578125" style="17"/>
  </cols>
  <sheetData>
    <row r="1" spans="1:11">
      <c r="A1" s="23" t="s">
        <v>46</v>
      </c>
      <c r="B1" s="24" t="s">
        <v>47</v>
      </c>
      <c r="C1" s="17" t="s">
        <v>56</v>
      </c>
      <c r="I1" s="23" t="s">
        <v>46</v>
      </c>
      <c r="J1" s="24" t="s">
        <v>52</v>
      </c>
      <c r="K1" s="17" t="s">
        <v>56</v>
      </c>
    </row>
    <row r="2" spans="1:11">
      <c r="A2" s="25" t="s">
        <v>63</v>
      </c>
      <c r="B2" s="26">
        <v>1.6</v>
      </c>
      <c r="C2" s="32" t="s">
        <v>58</v>
      </c>
      <c r="D2" s="19"/>
      <c r="I2" s="25" t="s">
        <v>12</v>
      </c>
      <c r="J2" s="26">
        <v>1.2</v>
      </c>
      <c r="K2" s="32" t="s">
        <v>58</v>
      </c>
    </row>
    <row r="3" spans="1:11">
      <c r="A3" s="25" t="s">
        <v>64</v>
      </c>
      <c r="B3" s="26">
        <v>15.3</v>
      </c>
      <c r="C3" s="32" t="s">
        <v>58</v>
      </c>
      <c r="I3" s="25" t="s">
        <v>13</v>
      </c>
      <c r="J3" s="26">
        <v>9.5</v>
      </c>
      <c r="K3" s="32" t="s">
        <v>58</v>
      </c>
    </row>
    <row r="4" spans="1:11">
      <c r="A4" s="25" t="s">
        <v>65</v>
      </c>
      <c r="B4" s="26">
        <v>13.1</v>
      </c>
      <c r="C4" s="17" t="s">
        <v>57</v>
      </c>
      <c r="I4" s="25" t="s">
        <v>14</v>
      </c>
      <c r="J4" s="26">
        <v>16.7</v>
      </c>
      <c r="K4" s="17" t="s">
        <v>57</v>
      </c>
    </row>
    <row r="5" spans="1:11">
      <c r="A5" s="25" t="s">
        <v>66</v>
      </c>
      <c r="B5" s="26">
        <v>20.100000000000001</v>
      </c>
      <c r="C5" s="32" t="s">
        <v>59</v>
      </c>
      <c r="I5" s="25" t="s">
        <v>15</v>
      </c>
      <c r="J5" s="26">
        <v>23.1</v>
      </c>
      <c r="K5" s="32" t="s">
        <v>59</v>
      </c>
    </row>
    <row r="6" spans="1:11">
      <c r="A6" s="25" t="s">
        <v>67</v>
      </c>
      <c r="B6" s="26">
        <v>38.799999999999997</v>
      </c>
      <c r="C6" s="32" t="s">
        <v>59</v>
      </c>
      <c r="I6" s="25" t="s">
        <v>16</v>
      </c>
      <c r="J6" s="26">
        <v>37</v>
      </c>
      <c r="K6" s="32" t="s">
        <v>59</v>
      </c>
    </row>
    <row r="7" spans="1:11">
      <c r="A7" s="25" t="s">
        <v>68</v>
      </c>
      <c r="B7" s="26">
        <v>3</v>
      </c>
      <c r="C7" s="32" t="s">
        <v>59</v>
      </c>
      <c r="I7" s="25" t="s">
        <v>17</v>
      </c>
      <c r="J7" s="26">
        <v>3.5</v>
      </c>
      <c r="K7" s="32" t="s">
        <v>59</v>
      </c>
    </row>
    <row r="8" spans="1:11">
      <c r="A8" s="25" t="s">
        <v>69</v>
      </c>
      <c r="B8" s="26">
        <v>8.1</v>
      </c>
      <c r="C8" s="32" t="s">
        <v>59</v>
      </c>
      <c r="I8" s="25" t="s">
        <v>18</v>
      </c>
      <c r="J8" s="26">
        <v>9</v>
      </c>
      <c r="K8" s="32" t="s">
        <v>59</v>
      </c>
    </row>
    <row r="9" spans="1:11">
      <c r="A9" s="25" t="s">
        <v>19</v>
      </c>
      <c r="B9" s="27">
        <v>100</v>
      </c>
      <c r="I9" s="25" t="s">
        <v>19</v>
      </c>
      <c r="J9" s="27">
        <v>100</v>
      </c>
    </row>
    <row r="23" spans="8:8">
      <c r="H23" s="17">
        <f>13.2-9.7</f>
        <v>3.5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F11"/>
  <sheetViews>
    <sheetView showGridLines="0" workbookViewId="0">
      <selection activeCell="I18" sqref="I18"/>
    </sheetView>
  </sheetViews>
  <sheetFormatPr baseColWidth="10" defaultRowHeight="15"/>
  <cols>
    <col min="2" max="2" width="25.5703125" customWidth="1"/>
    <col min="3" max="3" width="25.42578125" customWidth="1"/>
    <col min="4" max="4" width="26.28515625" customWidth="1"/>
    <col min="5" max="5" width="24.5703125" customWidth="1"/>
    <col min="6" max="6" width="28.28515625" customWidth="1"/>
  </cols>
  <sheetData>
    <row r="2" spans="2:6">
      <c r="B2" t="s">
        <v>26</v>
      </c>
      <c r="C2" t="s">
        <v>27</v>
      </c>
      <c r="D2" t="s">
        <v>53</v>
      </c>
      <c r="E2" t="s">
        <v>54</v>
      </c>
      <c r="F2" t="s">
        <v>55</v>
      </c>
    </row>
    <row r="3" spans="2:6">
      <c r="B3" t="s">
        <v>28</v>
      </c>
      <c r="C3" s="2">
        <v>556144</v>
      </c>
      <c r="D3" s="2">
        <v>501005</v>
      </c>
      <c r="E3" s="31">
        <v>-9.9145185419603599E-2</v>
      </c>
      <c r="F3" s="4">
        <v>9.4368836067145481E-2</v>
      </c>
    </row>
    <row r="4" spans="2:6">
      <c r="B4" t="s">
        <v>29</v>
      </c>
      <c r="C4" s="2">
        <v>1144318</v>
      </c>
      <c r="D4" s="2">
        <v>1121116</v>
      </c>
      <c r="E4" s="31">
        <v>-2.0275832417212647E-2</v>
      </c>
      <c r="F4" s="4">
        <v>0.21117236757368466</v>
      </c>
    </row>
    <row r="5" spans="2:6">
      <c r="B5" t="s">
        <v>30</v>
      </c>
      <c r="C5" s="2">
        <v>1086697</v>
      </c>
      <c r="D5" s="2">
        <v>1120071</v>
      </c>
      <c r="E5" s="31">
        <v>3.0711412656885928E-2</v>
      </c>
      <c r="F5" s="4">
        <v>0.21097553234511374</v>
      </c>
    </row>
    <row r="6" spans="2:6">
      <c r="B6" t="s">
        <v>31</v>
      </c>
      <c r="C6" s="2">
        <v>1179546</v>
      </c>
      <c r="D6" s="2">
        <v>1093554</v>
      </c>
      <c r="E6" s="31">
        <v>-7.2902625247340924E-2</v>
      </c>
      <c r="F6" s="4">
        <v>0.2059808148752432</v>
      </c>
    </row>
    <row r="7" spans="2:6">
      <c r="B7" t="s">
        <v>32</v>
      </c>
      <c r="C7" s="2">
        <v>834577</v>
      </c>
      <c r="D7" s="2">
        <v>887674</v>
      </c>
      <c r="E7" s="31">
        <v>6.362145134601116E-2</v>
      </c>
      <c r="F7" s="4">
        <v>0.16720144946071858</v>
      </c>
    </row>
    <row r="8" spans="2:6">
      <c r="B8" t="s">
        <v>33</v>
      </c>
      <c r="C8" s="2">
        <v>348228</v>
      </c>
      <c r="D8" s="2">
        <v>394251</v>
      </c>
      <c r="E8" s="31">
        <v>0.13216341017953748</v>
      </c>
      <c r="F8" s="4">
        <v>7.4260751865366958E-2</v>
      </c>
    </row>
    <row r="9" spans="2:6">
      <c r="B9" t="s">
        <v>34</v>
      </c>
      <c r="C9" s="2">
        <v>171470</v>
      </c>
      <c r="D9" s="2">
        <v>191338</v>
      </c>
      <c r="E9" s="31">
        <v>0.11586866507260751</v>
      </c>
      <c r="F9" s="4">
        <v>3.6040247812727383E-2</v>
      </c>
    </row>
    <row r="10" spans="2:6">
      <c r="B10" t="s">
        <v>35</v>
      </c>
      <c r="C10" s="2">
        <v>5320980</v>
      </c>
      <c r="D10" s="2">
        <v>5309009</v>
      </c>
      <c r="E10" s="31">
        <v>-2.2497735379573003E-3</v>
      </c>
      <c r="F10" s="4">
        <v>1</v>
      </c>
    </row>
    <row r="11" spans="2:6">
      <c r="B11" t="s">
        <v>36</v>
      </c>
      <c r="C11" s="5">
        <v>10.336897199999999</v>
      </c>
      <c r="D11" s="5">
        <v>10.673611299999999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2:D25"/>
  <sheetViews>
    <sheetView showGridLines="0" zoomScaleNormal="100" workbookViewId="0">
      <selection activeCell="Q33" sqref="Q33"/>
    </sheetView>
  </sheetViews>
  <sheetFormatPr baseColWidth="10" defaultRowHeight="15"/>
  <cols>
    <col min="3" max="3" width="25.7109375" customWidth="1"/>
  </cols>
  <sheetData>
    <row r="2" spans="3:4">
      <c r="C2" t="s">
        <v>37</v>
      </c>
      <c r="D2">
        <v>2022</v>
      </c>
    </row>
    <row r="3" spans="3:4">
      <c r="C3" t="s">
        <v>14</v>
      </c>
      <c r="D3" s="6">
        <v>1.3865115072787342</v>
      </c>
    </row>
    <row r="4" spans="3:4">
      <c r="C4" t="s">
        <v>16</v>
      </c>
      <c r="D4" s="6">
        <v>41.146236219643754</v>
      </c>
    </row>
    <row r="5" spans="3:4">
      <c r="C5" t="s">
        <v>38</v>
      </c>
      <c r="D5" s="6">
        <v>3.1240109904566453</v>
      </c>
    </row>
    <row r="6" spans="3:4">
      <c r="C6" t="s">
        <v>13</v>
      </c>
      <c r="D6" s="6">
        <v>52.164262974113797</v>
      </c>
    </row>
    <row r="7" spans="3:4">
      <c r="C7" t="s">
        <v>39</v>
      </c>
      <c r="D7" s="6">
        <v>0.45482223199485811</v>
      </c>
    </row>
    <row r="8" spans="3:4">
      <c r="C8" t="s">
        <v>18</v>
      </c>
      <c r="D8" s="6">
        <v>1.2660073896161985</v>
      </c>
    </row>
    <row r="9" spans="3:4">
      <c r="C9" t="s">
        <v>40</v>
      </c>
      <c r="D9" s="6">
        <v>0.45504775436103873</v>
      </c>
    </row>
    <row r="10" spans="3:4">
      <c r="C10" t="s">
        <v>61</v>
      </c>
      <c r="D10" s="6">
        <v>3.1009325349841571E-3</v>
      </c>
    </row>
    <row r="17" spans="3:4">
      <c r="C17" t="s">
        <v>37</v>
      </c>
      <c r="D17">
        <v>2023</v>
      </c>
    </row>
    <row r="18" spans="3:4">
      <c r="C18" t="s">
        <v>14</v>
      </c>
      <c r="D18" s="6">
        <v>1.6829129504206908</v>
      </c>
    </row>
    <row r="19" spans="3:4">
      <c r="C19" t="s">
        <v>16</v>
      </c>
      <c r="D19" s="6">
        <v>40.628844290902499</v>
      </c>
    </row>
    <row r="20" spans="3:4">
      <c r="C20" t="s">
        <v>38</v>
      </c>
      <c r="D20" s="6">
        <v>3.9299989885117919</v>
      </c>
    </row>
    <row r="21" spans="3:4">
      <c r="C21" t="s">
        <v>13</v>
      </c>
      <c r="D21" s="6">
        <v>50.990909979621435</v>
      </c>
    </row>
    <row r="22" spans="3:4">
      <c r="C22" t="s">
        <v>39</v>
      </c>
      <c r="D22" s="6">
        <v>0.58123841944890275</v>
      </c>
    </row>
    <row r="23" spans="3:4">
      <c r="C23" t="s">
        <v>18</v>
      </c>
      <c r="D23" s="6">
        <v>1.6281192968405214</v>
      </c>
    </row>
    <row r="24" spans="3:4">
      <c r="C24" t="s">
        <v>40</v>
      </c>
      <c r="D24" s="6">
        <v>0.55483047777843286</v>
      </c>
    </row>
    <row r="25" spans="3:4">
      <c r="C25" t="s">
        <v>61</v>
      </c>
      <c r="D25" s="6">
        <v>3.1455964757264492E-3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4:C10"/>
  <sheetViews>
    <sheetView showGridLines="0" workbookViewId="0">
      <selection activeCell="N24" sqref="N24"/>
    </sheetView>
  </sheetViews>
  <sheetFormatPr baseColWidth="10" defaultRowHeight="15"/>
  <cols>
    <col min="1" max="1" width="31.42578125" customWidth="1"/>
    <col min="2" max="2" width="9.5703125" customWidth="1"/>
  </cols>
  <sheetData>
    <row r="4" spans="1:3">
      <c r="A4" t="s">
        <v>41</v>
      </c>
      <c r="B4" s="3">
        <v>1.6829129504206908</v>
      </c>
    </row>
    <row r="5" spans="1:3">
      <c r="A5" t="s">
        <v>42</v>
      </c>
      <c r="B5" s="3">
        <v>32.27815209957263</v>
      </c>
    </row>
    <row r="6" spans="1:3">
      <c r="A6" t="s">
        <v>43</v>
      </c>
      <c r="B6" s="3">
        <v>36.861248492891988</v>
      </c>
    </row>
    <row r="7" spans="1:3">
      <c r="A7" t="s">
        <v>44</v>
      </c>
      <c r="B7" s="3">
        <v>19.272033631888739</v>
      </c>
    </row>
    <row r="8" spans="1:3">
      <c r="A8" t="s">
        <v>45</v>
      </c>
      <c r="B8" s="3">
        <v>5.9719243271201838</v>
      </c>
    </row>
    <row r="9" spans="1:3">
      <c r="A9" t="s">
        <v>70</v>
      </c>
      <c r="B9" s="3">
        <v>3.9337284981057667</v>
      </c>
      <c r="C9" s="3"/>
    </row>
    <row r="10" spans="1:3">
      <c r="B10" s="3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showGridLines="0" workbookViewId="0">
      <selection activeCell="M28" sqref="M28"/>
    </sheetView>
  </sheetViews>
  <sheetFormatPr baseColWidth="10" defaultRowHeight="15"/>
  <cols>
    <col min="2" max="2" width="17.7109375" customWidth="1"/>
    <col min="3" max="3" width="20.5703125" customWidth="1"/>
  </cols>
  <sheetData>
    <row r="1" spans="1:3">
      <c r="A1" s="9" t="s">
        <v>51</v>
      </c>
      <c r="B1" s="7"/>
    </row>
    <row r="2" spans="1:3">
      <c r="A2" s="7"/>
      <c r="B2" s="7"/>
    </row>
    <row r="3" spans="1:3">
      <c r="A3" s="10" t="s">
        <v>50</v>
      </c>
      <c r="B3" s="11" t="s">
        <v>24</v>
      </c>
      <c r="C3" s="11" t="s">
        <v>23</v>
      </c>
    </row>
    <row r="4" spans="1:3">
      <c r="A4" s="12">
        <v>2011</v>
      </c>
      <c r="B4" s="13">
        <v>39.654961006175903</v>
      </c>
      <c r="C4" s="15">
        <v>2.5561286311528968</v>
      </c>
    </row>
    <row r="5" spans="1:3">
      <c r="A5" s="1">
        <v>2012</v>
      </c>
      <c r="B5" s="14">
        <v>43.178382661637663</v>
      </c>
      <c r="C5" s="15">
        <v>2.4708530437089973</v>
      </c>
    </row>
    <row r="6" spans="1:3">
      <c r="A6" s="1">
        <v>2013</v>
      </c>
      <c r="B6" s="14">
        <v>44.415318816064385</v>
      </c>
      <c r="C6" s="15">
        <v>2.8680929418173946</v>
      </c>
    </row>
    <row r="7" spans="1:3">
      <c r="A7" s="1">
        <v>2014</v>
      </c>
      <c r="B7" s="14">
        <v>45.796800323306158</v>
      </c>
      <c r="C7" s="15">
        <v>2.8743213581248459</v>
      </c>
    </row>
    <row r="8" spans="1:3">
      <c r="A8" s="1">
        <v>2015</v>
      </c>
      <c r="B8" s="14">
        <v>47.757228610511248</v>
      </c>
      <c r="C8" s="15">
        <v>2.7556743948605602</v>
      </c>
    </row>
    <row r="9" spans="1:3">
      <c r="A9" s="1">
        <v>2016</v>
      </c>
      <c r="B9" s="14">
        <v>49.71323421426564</v>
      </c>
      <c r="C9" s="15">
        <v>2.8125021335878992</v>
      </c>
    </row>
    <row r="10" spans="1:3">
      <c r="A10" s="1">
        <v>2017</v>
      </c>
      <c r="B10" s="14">
        <v>50.560728973185512</v>
      </c>
      <c r="C10" s="15">
        <v>2.8645746339290685</v>
      </c>
    </row>
    <row r="11" spans="1:3">
      <c r="A11" s="1">
        <v>2018</v>
      </c>
      <c r="B11" s="14">
        <v>49.973609860597968</v>
      </c>
      <c r="C11" s="15">
        <v>2.8972633263270184</v>
      </c>
    </row>
    <row r="12" spans="1:3">
      <c r="A12" s="1">
        <v>2019</v>
      </c>
      <c r="B12" s="14">
        <v>54.101648065665707</v>
      </c>
      <c r="C12" s="15">
        <v>3.0855812115057368</v>
      </c>
    </row>
    <row r="13" spans="1:3">
      <c r="A13" s="1">
        <v>2020</v>
      </c>
      <c r="B13" s="14">
        <v>51.688153764067948</v>
      </c>
      <c r="C13" s="15">
        <v>3.1182933718501991</v>
      </c>
    </row>
    <row r="14" spans="1:3">
      <c r="A14" s="1">
        <v>2021</v>
      </c>
      <c r="B14" s="14">
        <v>55.46288656835803</v>
      </c>
      <c r="C14" s="15">
        <v>3.5900353088648118</v>
      </c>
    </row>
    <row r="15" spans="1:3">
      <c r="A15" s="1">
        <v>2022</v>
      </c>
      <c r="B15" s="14">
        <v>53.463394527410507</v>
      </c>
      <c r="C15" s="15">
        <v>4.5666963604448805</v>
      </c>
    </row>
    <row r="16" spans="1:3">
      <c r="A16" s="28">
        <v>2023</v>
      </c>
      <c r="B16" s="29">
        <v>52.5</v>
      </c>
      <c r="C16" s="30">
        <v>4.9000000000000004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immats_VP_mois</vt:lpstr>
      <vt:lpstr>immats_VP_énergies_volumes</vt:lpstr>
      <vt:lpstr>immatriculations occasions</vt:lpstr>
      <vt:lpstr>immats_VP_énergies_parts</vt:lpstr>
      <vt:lpstr>occasion_age</vt:lpstr>
      <vt:lpstr>occasion_motorisation</vt:lpstr>
      <vt:lpstr>occasion-crit'air</vt:lpstr>
      <vt:lpstr>statut</vt:lpstr>
    </vt:vector>
  </TitlesOfParts>
  <Company>MTECT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 des immatriculations en 2023</dc:title>
  <dc:subject>Immatriculations des voitures particulières en 2023</dc:subject>
  <dc:creator>SDES</dc:creator>
  <cp:keywords>immatriculation de véhicule, motorisation, voiture, crit'air</cp:keywords>
  <cp:lastModifiedBy>MONCOUYOUX Catherine</cp:lastModifiedBy>
  <dcterms:created xsi:type="dcterms:W3CDTF">2023-01-26T11:00:12Z</dcterms:created>
  <dcterms:modified xsi:type="dcterms:W3CDTF">2024-02-28T15:05:10Z</dcterms:modified>
</cp:coreProperties>
</file>